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9720" windowHeight="6900" tabRatio="597" activeTab="0"/>
  </bookViews>
  <sheets>
    <sheet name="за 4 кв 2014 " sheetId="1" r:id="rId1"/>
  </sheets>
  <definedNames/>
  <calcPr fullCalcOnLoad="1"/>
</workbook>
</file>

<file path=xl/sharedStrings.xml><?xml version="1.0" encoding="utf-8"?>
<sst xmlns="http://schemas.openxmlformats.org/spreadsheetml/2006/main" count="50" uniqueCount="46">
  <si>
    <t>ОТЧЕТ</t>
  </si>
  <si>
    <t>Собственные доходы бюджета муниципального образования</t>
  </si>
  <si>
    <t>Фактически получено на отчетную дату, тыс. руб.</t>
  </si>
  <si>
    <t xml:space="preserve">Штатная численность </t>
  </si>
  <si>
    <t>Плановые назначения с учетом изменений, тыс. руб.</t>
  </si>
  <si>
    <t>Установленный  норматив в % от собственных доходов бюджетов муниципального образования</t>
  </si>
  <si>
    <t xml:space="preserve">Утверждено расходов в местном бюджете, с учетом изменений на отчетную дату,            тыс. руб. </t>
  </si>
  <si>
    <t xml:space="preserve">Кассовое исполнение на отчетную дату,            тыс. руб. </t>
  </si>
  <si>
    <t xml:space="preserve">Отклонение,                                тыс. руб.   </t>
  </si>
  <si>
    <t xml:space="preserve">Применяемая для расчета норматива формирования расходов на оплату труда в соответствии с методикой, утвержденной Постановлением Администрации НАО от 20.06.12 № 170-п </t>
  </si>
  <si>
    <t>Расходы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 органов местного самоуправления</t>
  </si>
  <si>
    <t xml:space="preserve"> муниципальных служащих, ед. </t>
  </si>
  <si>
    <t>Фактическая, с учетом изменений</t>
  </si>
  <si>
    <t>Причины отклонения, в случае превышения установленного норматива</t>
  </si>
  <si>
    <t>Наименование муниципального образования Ненецкого автономного округа</t>
  </si>
  <si>
    <t>Муниципальный район «Заполярный район»</t>
  </si>
  <si>
    <t>Городской округ «Город Нарьян-Мар»</t>
  </si>
  <si>
    <t>Городское поселение «Рабочий поселок Искателей»</t>
  </si>
  <si>
    <t>Поселок Амдерма</t>
  </si>
  <si>
    <t>Андегский сельсовет</t>
  </si>
  <si>
    <t>Великовисочный сельсовет</t>
  </si>
  <si>
    <t>Канинский сельсовет</t>
  </si>
  <si>
    <t>Коткинский сельсовет</t>
  </si>
  <si>
    <t>Карский сельсовет</t>
  </si>
  <si>
    <t>Колгуевский сельсовет</t>
  </si>
  <si>
    <t>Малоземельский сельсовет</t>
  </si>
  <si>
    <t>Омский сельсовет</t>
  </si>
  <si>
    <t>Пёшский сельсовет</t>
  </si>
  <si>
    <t>Приморско-Куйский сельсовет</t>
  </si>
  <si>
    <t>Пустозерский сельсовет</t>
  </si>
  <si>
    <t>Тельвисочный сельсовет</t>
  </si>
  <si>
    <t>Тиманский сельсовет</t>
  </si>
  <si>
    <t>Хорей-Верский сельсовет</t>
  </si>
  <si>
    <t>Хоседа-Хардский сельсовет</t>
  </si>
  <si>
    <t>Шоинский сельсовет</t>
  </si>
  <si>
    <t>Юшарский сельсовет</t>
  </si>
  <si>
    <t>ВСЕГО ПОСЕЛЕНИЯ</t>
  </si>
  <si>
    <t>Расходы по нормативу от плановых назначений,              тыс. руб.                                 (гр. 2 х гр. 4)</t>
  </si>
  <si>
    <t>выборных должностных лиц, ед.</t>
  </si>
  <si>
    <t>Отклонения (+,--)</t>
  </si>
  <si>
    <t>по плановым показателям  (гр. 7 - гр. 5)</t>
  </si>
  <si>
    <t xml:space="preserve"> по кассовому исполнению (гр. 8 - гр. 6)   &lt;*&gt;</t>
  </si>
  <si>
    <t>ВСЕГО</t>
  </si>
  <si>
    <t>ИТОГО</t>
  </si>
  <si>
    <r>
      <t xml:space="preserve">о соблюдении органами местного самоуправления  нормативов формирования расходов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 в органах местного самоуправления муниципальных образований Ненецкого автономного округа </t>
    </r>
    <r>
      <rPr>
        <b/>
        <sz val="16"/>
        <rFont val="Times New Roman"/>
        <family val="1"/>
      </rPr>
      <t xml:space="preserve">по состоянию на 01.01.2015 года </t>
    </r>
  </si>
  <si>
    <t>Расходы по нормативу от фактически полученных собственных доходов &lt;*&gt;,                   тыс. руб.                                 (гр. 3 х гр. 4)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</si>
</sst>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  <numFmt numFmtId="190" formatCode="#,##0.0;[Red]#,##0.0"/>
  </numFmts>
  <fonts count="49">
    <font>
      <sz val="10"/>
      <name val="Arial"/>
      <family val="0"/>
    </font>
    <font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color indexed="12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9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189" fontId="1" fillId="0" borderId="10" xfId="0" applyNumberFormat="1" applyFont="1" applyFill="1" applyBorder="1" applyAlignment="1">
      <alignment vertical="center" wrapText="1"/>
    </xf>
    <xf numFmtId="189" fontId="1" fillId="0" borderId="10" xfId="0" applyNumberFormat="1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89" fontId="0" fillId="0" borderId="0" xfId="0" applyNumberFormat="1" applyFill="1" applyAlignment="1">
      <alignment/>
    </xf>
    <xf numFmtId="189" fontId="9" fillId="0" borderId="10" xfId="0" applyNumberFormat="1" applyFont="1" applyFill="1" applyBorder="1" applyAlignment="1">
      <alignment vertical="center"/>
    </xf>
    <xf numFmtId="4" fontId="9" fillId="0" borderId="10" xfId="0" applyNumberFormat="1" applyFont="1" applyFill="1" applyBorder="1" applyAlignment="1">
      <alignment vertical="center"/>
    </xf>
    <xf numFmtId="0" fontId="10" fillId="0" borderId="10" xfId="0" applyFont="1" applyFill="1" applyBorder="1" applyAlignment="1">
      <alignment/>
    </xf>
    <xf numFmtId="189" fontId="10" fillId="0" borderId="10" xfId="0" applyNumberFormat="1" applyFont="1" applyFill="1" applyBorder="1" applyAlignment="1">
      <alignment vertical="center"/>
    </xf>
    <xf numFmtId="0" fontId="7" fillId="0" borderId="0" xfId="0" applyFont="1" applyFill="1" applyAlignment="1">
      <alignment/>
    </xf>
    <xf numFmtId="0" fontId="11" fillId="33" borderId="10" xfId="0" applyFont="1" applyFill="1" applyBorder="1" applyAlignment="1">
      <alignment/>
    </xf>
    <xf numFmtId="189" fontId="11" fillId="33" borderId="10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4" fillId="0" borderId="1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0" fontId="12" fillId="0" borderId="0" xfId="0" applyFont="1" applyFill="1" applyAlignment="1">
      <alignment horizontal="center" wrapText="1"/>
    </xf>
    <xf numFmtId="0" fontId="12" fillId="0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tabSelected="1" zoomScale="90" zoomScaleNormal="90" zoomScalePageLayoutView="0" workbookViewId="0" topLeftCell="A1">
      <selection activeCell="H10" sqref="H10"/>
    </sheetView>
  </sheetViews>
  <sheetFormatPr defaultColWidth="9.140625" defaultRowHeight="12.75"/>
  <cols>
    <col min="1" max="1" width="38.8515625" style="3" customWidth="1"/>
    <col min="2" max="5" width="13.57421875" style="3" customWidth="1"/>
    <col min="6" max="6" width="13.140625" style="3" customWidth="1"/>
    <col min="7" max="7" width="13.7109375" style="3" customWidth="1"/>
    <col min="8" max="8" width="15.421875" style="3" customWidth="1"/>
    <col min="9" max="9" width="15.28125" style="3" customWidth="1"/>
    <col min="10" max="10" width="11.8515625" style="3" customWidth="1"/>
    <col min="11" max="11" width="10.7109375" style="3" customWidth="1"/>
    <col min="12" max="12" width="14.57421875" style="3" customWidth="1"/>
    <col min="13" max="15" width="14.7109375" style="3" customWidth="1"/>
    <col min="16" max="16384" width="9.140625" style="3" customWidth="1"/>
  </cols>
  <sheetData>
    <row r="1" spans="2:15" ht="18.75">
      <c r="B1" s="44" t="s">
        <v>0</v>
      </c>
      <c r="C1" s="44"/>
      <c r="D1" s="44"/>
      <c r="E1" s="44"/>
      <c r="F1" s="44"/>
      <c r="G1" s="44"/>
      <c r="H1" s="44"/>
      <c r="I1" s="44"/>
      <c r="J1" s="44"/>
      <c r="K1" s="44"/>
      <c r="L1" s="45"/>
      <c r="M1" s="45"/>
      <c r="N1" s="45"/>
      <c r="O1" s="45"/>
    </row>
    <row r="2" spans="2:15" ht="53.25" customHeight="1">
      <c r="B2" s="46" t="s">
        <v>44</v>
      </c>
      <c r="C2" s="46"/>
      <c r="D2" s="46"/>
      <c r="E2" s="46"/>
      <c r="F2" s="46"/>
      <c r="G2" s="46"/>
      <c r="H2" s="46"/>
      <c r="I2" s="46"/>
      <c r="J2" s="46"/>
      <c r="K2" s="46"/>
      <c r="L2" s="45"/>
      <c r="M2" s="45"/>
      <c r="N2" s="45"/>
      <c r="O2" s="45"/>
    </row>
    <row r="3" spans="2:15" ht="17.25" customHeight="1">
      <c r="B3" s="46"/>
      <c r="C3" s="46"/>
      <c r="D3" s="46"/>
      <c r="E3" s="46"/>
      <c r="F3" s="46"/>
      <c r="G3" s="46"/>
      <c r="H3" s="46"/>
      <c r="I3" s="46"/>
      <c r="J3" s="46"/>
      <c r="K3" s="46"/>
      <c r="L3" s="47"/>
      <c r="M3" s="47"/>
      <c r="N3" s="47"/>
      <c r="O3" s="47"/>
    </row>
    <row r="4" spans="2:15" ht="18" customHeight="1">
      <c r="B4" s="10"/>
      <c r="C4" s="10"/>
      <c r="D4" s="10"/>
      <c r="E4" s="10"/>
      <c r="F4" s="10"/>
      <c r="G4" s="10"/>
      <c r="H4" s="18"/>
      <c r="I4" s="10"/>
      <c r="J4" s="10"/>
      <c r="K4" s="10"/>
      <c r="L4" s="10"/>
      <c r="M4" s="10"/>
      <c r="N4" s="10"/>
      <c r="O4" s="10"/>
    </row>
    <row r="5" spans="1:17" ht="49.5" customHeight="1">
      <c r="A5" s="23" t="s">
        <v>14</v>
      </c>
      <c r="B5" s="23" t="s">
        <v>1</v>
      </c>
      <c r="C5" s="24"/>
      <c r="D5" s="25" t="s">
        <v>10</v>
      </c>
      <c r="E5" s="26"/>
      <c r="F5" s="26"/>
      <c r="G5" s="26"/>
      <c r="H5" s="26"/>
      <c r="I5" s="26"/>
      <c r="J5" s="27"/>
      <c r="K5" s="21" t="s">
        <v>13</v>
      </c>
      <c r="L5" s="25" t="s">
        <v>3</v>
      </c>
      <c r="M5" s="30"/>
      <c r="N5" s="31"/>
      <c r="O5" s="32"/>
      <c r="P5" s="34" t="s">
        <v>39</v>
      </c>
      <c r="Q5" s="35"/>
    </row>
    <row r="6" spans="1:17" ht="111.75" customHeight="1">
      <c r="A6" s="23"/>
      <c r="B6" s="21" t="s">
        <v>4</v>
      </c>
      <c r="C6" s="21" t="s">
        <v>2</v>
      </c>
      <c r="D6" s="21" t="s">
        <v>5</v>
      </c>
      <c r="E6" s="21" t="s">
        <v>37</v>
      </c>
      <c r="F6" s="21" t="s">
        <v>45</v>
      </c>
      <c r="G6" s="21" t="s">
        <v>6</v>
      </c>
      <c r="H6" s="21" t="s">
        <v>7</v>
      </c>
      <c r="I6" s="38" t="s">
        <v>8</v>
      </c>
      <c r="J6" s="39"/>
      <c r="K6" s="28"/>
      <c r="L6" s="40" t="s">
        <v>9</v>
      </c>
      <c r="M6" s="41"/>
      <c r="N6" s="25" t="s">
        <v>12</v>
      </c>
      <c r="O6" s="33"/>
      <c r="P6" s="36"/>
      <c r="Q6" s="37"/>
    </row>
    <row r="7" spans="1:17" ht="107.25" customHeight="1">
      <c r="A7" s="23"/>
      <c r="B7" s="22"/>
      <c r="C7" s="22"/>
      <c r="D7" s="22"/>
      <c r="E7" s="22"/>
      <c r="F7" s="22"/>
      <c r="G7" s="22"/>
      <c r="H7" s="22"/>
      <c r="I7" s="11" t="s">
        <v>40</v>
      </c>
      <c r="J7" s="11" t="s">
        <v>41</v>
      </c>
      <c r="K7" s="29"/>
      <c r="L7" s="12" t="s">
        <v>38</v>
      </c>
      <c r="M7" s="12" t="s">
        <v>11</v>
      </c>
      <c r="N7" s="12" t="s">
        <v>38</v>
      </c>
      <c r="O7" s="12" t="s">
        <v>11</v>
      </c>
      <c r="P7" s="12" t="s">
        <v>38</v>
      </c>
      <c r="Q7" s="12" t="s">
        <v>11</v>
      </c>
    </row>
    <row r="8" spans="1:17" ht="12.75">
      <c r="A8" s="1">
        <v>1</v>
      </c>
      <c r="B8" s="1">
        <v>2</v>
      </c>
      <c r="C8" s="1">
        <v>3</v>
      </c>
      <c r="D8" s="1">
        <v>4</v>
      </c>
      <c r="E8" s="1">
        <v>5</v>
      </c>
      <c r="F8" s="1">
        <v>6</v>
      </c>
      <c r="G8" s="1">
        <v>7</v>
      </c>
      <c r="H8" s="1">
        <v>8</v>
      </c>
      <c r="I8" s="1">
        <v>9</v>
      </c>
      <c r="J8" s="1">
        <v>10</v>
      </c>
      <c r="K8" s="1">
        <v>11</v>
      </c>
      <c r="L8" s="1">
        <v>12</v>
      </c>
      <c r="M8" s="1">
        <v>13</v>
      </c>
      <c r="N8" s="1">
        <v>14</v>
      </c>
      <c r="O8" s="1">
        <v>15</v>
      </c>
      <c r="P8" s="1">
        <v>16</v>
      </c>
      <c r="Q8" s="1">
        <v>17</v>
      </c>
    </row>
    <row r="9" spans="1:17" s="9" customFormat="1" ht="39" customHeight="1">
      <c r="A9" s="2" t="s">
        <v>15</v>
      </c>
      <c r="B9" s="6">
        <v>3349600.6</v>
      </c>
      <c r="C9" s="7">
        <v>3471513.1</v>
      </c>
      <c r="D9" s="15">
        <v>6.85</v>
      </c>
      <c r="E9" s="7">
        <f>B9*D9/100</f>
        <v>229447.6411</v>
      </c>
      <c r="F9" s="7">
        <f>C9*D9/100</f>
        <v>237798.64734999998</v>
      </c>
      <c r="G9" s="7">
        <v>203510.6</v>
      </c>
      <c r="H9" s="7">
        <v>195748.8</v>
      </c>
      <c r="I9" s="7">
        <f>G9-E9</f>
        <v>-25937.041100000002</v>
      </c>
      <c r="J9" s="7">
        <f>H9-F9</f>
        <v>-42049.84735</v>
      </c>
      <c r="K9" s="7"/>
      <c r="L9" s="7">
        <v>2</v>
      </c>
      <c r="M9" s="7">
        <v>132</v>
      </c>
      <c r="N9" s="7">
        <v>1</v>
      </c>
      <c r="O9" s="7">
        <v>148</v>
      </c>
      <c r="P9" s="7">
        <f>N9-L9</f>
        <v>-1</v>
      </c>
      <c r="Q9" s="7">
        <f>O9-M9</f>
        <v>16</v>
      </c>
    </row>
    <row r="10" spans="1:17" s="9" customFormat="1" ht="23.25" customHeight="1">
      <c r="A10" s="2" t="s">
        <v>16</v>
      </c>
      <c r="B10" s="6">
        <v>2578037.6</v>
      </c>
      <c r="C10" s="7">
        <v>2443692.9</v>
      </c>
      <c r="D10" s="15">
        <v>8.35</v>
      </c>
      <c r="E10" s="7">
        <f>B10*D10/100</f>
        <v>215266.1396</v>
      </c>
      <c r="F10" s="7">
        <f>C10*D10/100</f>
        <v>204048.35715</v>
      </c>
      <c r="G10" s="7">
        <v>203190.7</v>
      </c>
      <c r="H10" s="7">
        <v>203046.7</v>
      </c>
      <c r="I10" s="7">
        <f>G10-E10</f>
        <v>-12075.439599999983</v>
      </c>
      <c r="J10" s="7">
        <f>H10-F10</f>
        <v>-1001.6571499999845</v>
      </c>
      <c r="K10" s="7"/>
      <c r="L10" s="7">
        <v>2</v>
      </c>
      <c r="M10" s="7">
        <v>137</v>
      </c>
      <c r="N10" s="7">
        <v>2</v>
      </c>
      <c r="O10" s="7">
        <v>137</v>
      </c>
      <c r="P10" s="7">
        <f>N10-L10</f>
        <v>0</v>
      </c>
      <c r="Q10" s="7">
        <f>O10-M10</f>
        <v>0</v>
      </c>
    </row>
    <row r="11" spans="1:17" ht="15.75">
      <c r="A11" s="16" t="s">
        <v>42</v>
      </c>
      <c r="B11" s="17">
        <f>SUM(B9:B10)</f>
        <v>5927638.2</v>
      </c>
      <c r="C11" s="17">
        <f>SUM(C9:C10)</f>
        <v>5915206</v>
      </c>
      <c r="D11" s="17"/>
      <c r="E11" s="17">
        <f aca="true" t="shared" si="0" ref="E11:J11">SUM(E9:E10)</f>
        <v>444713.7807</v>
      </c>
      <c r="F11" s="17">
        <f t="shared" si="0"/>
        <v>441847.0045</v>
      </c>
      <c r="G11" s="17">
        <f t="shared" si="0"/>
        <v>406701.30000000005</v>
      </c>
      <c r="H11" s="17">
        <f t="shared" si="0"/>
        <v>398795.5</v>
      </c>
      <c r="I11" s="17">
        <f t="shared" si="0"/>
        <v>-38012.480699999986</v>
      </c>
      <c r="J11" s="17">
        <f t="shared" si="0"/>
        <v>-43051.50449999998</v>
      </c>
      <c r="K11" s="17"/>
      <c r="L11" s="17">
        <f aca="true" t="shared" si="1" ref="L11:Q11">SUM(L9:L10)</f>
        <v>4</v>
      </c>
      <c r="M11" s="17">
        <f t="shared" si="1"/>
        <v>269</v>
      </c>
      <c r="N11" s="17">
        <f t="shared" si="1"/>
        <v>3</v>
      </c>
      <c r="O11" s="17">
        <f t="shared" si="1"/>
        <v>285</v>
      </c>
      <c r="P11" s="17">
        <f t="shared" si="1"/>
        <v>-1</v>
      </c>
      <c r="Q11" s="17">
        <f t="shared" si="1"/>
        <v>16</v>
      </c>
    </row>
    <row r="12" spans="1:17" s="9" customFormat="1" ht="31.5">
      <c r="A12" s="5" t="s">
        <v>17</v>
      </c>
      <c r="B12" s="7">
        <v>390408.22</v>
      </c>
      <c r="C12" s="7">
        <v>385189.58</v>
      </c>
      <c r="D12" s="14">
        <v>8.1</v>
      </c>
      <c r="E12" s="7">
        <f>B12*D12/100</f>
        <v>31623.065819999996</v>
      </c>
      <c r="F12" s="7">
        <f>C12*D12/100</f>
        <v>31200.355979999997</v>
      </c>
      <c r="G12" s="7">
        <v>25494.18</v>
      </c>
      <c r="H12" s="7">
        <v>24760.95</v>
      </c>
      <c r="I12" s="7">
        <f aca="true" t="shared" si="2" ref="I12:I30">G12-E12</f>
        <v>-6128.885819999996</v>
      </c>
      <c r="J12" s="7">
        <f aca="true" t="shared" si="3" ref="J12:J30">H12-F12</f>
        <v>-6439.405979999996</v>
      </c>
      <c r="K12" s="7"/>
      <c r="L12" s="7">
        <v>2</v>
      </c>
      <c r="M12" s="8">
        <v>15</v>
      </c>
      <c r="N12" s="7">
        <v>2</v>
      </c>
      <c r="O12" s="8">
        <v>11</v>
      </c>
      <c r="P12" s="7">
        <f>N12-L12</f>
        <v>0</v>
      </c>
      <c r="Q12" s="7">
        <f>O12-M12</f>
        <v>-4</v>
      </c>
    </row>
    <row r="13" spans="1:17" s="9" customFormat="1" ht="26.25" customHeight="1">
      <c r="A13" s="2" t="s">
        <v>18</v>
      </c>
      <c r="B13" s="7">
        <v>73385.1</v>
      </c>
      <c r="C13" s="7">
        <v>72053.6</v>
      </c>
      <c r="D13" s="14">
        <v>25.7</v>
      </c>
      <c r="E13" s="7">
        <f aca="true" t="shared" si="4" ref="E13:E30">B13*D13/100</f>
        <v>18859.9707</v>
      </c>
      <c r="F13" s="7">
        <f>C13*D13/100</f>
        <v>18517.7752</v>
      </c>
      <c r="G13" s="7">
        <v>11324.6</v>
      </c>
      <c r="H13" s="7">
        <v>10193.1</v>
      </c>
      <c r="I13" s="7">
        <f t="shared" si="2"/>
        <v>-7535.370700000001</v>
      </c>
      <c r="J13" s="7">
        <f t="shared" si="3"/>
        <v>-8324.6752</v>
      </c>
      <c r="K13" s="7"/>
      <c r="L13" s="7">
        <v>1</v>
      </c>
      <c r="M13" s="7">
        <v>6</v>
      </c>
      <c r="N13" s="7">
        <v>1</v>
      </c>
      <c r="O13" s="7">
        <v>5</v>
      </c>
      <c r="P13" s="7">
        <f>N13-L13</f>
        <v>0</v>
      </c>
      <c r="Q13" s="7">
        <f>O13-M13</f>
        <v>-1</v>
      </c>
    </row>
    <row r="14" spans="1:17" s="9" customFormat="1" ht="26.25" customHeight="1">
      <c r="A14" s="2" t="s">
        <v>19</v>
      </c>
      <c r="B14" s="7">
        <v>33591.2</v>
      </c>
      <c r="C14" s="7">
        <v>33652.2</v>
      </c>
      <c r="D14" s="14">
        <v>38.5</v>
      </c>
      <c r="E14" s="7">
        <f t="shared" si="4"/>
        <v>12932.612</v>
      </c>
      <c r="F14" s="7">
        <f aca="true" t="shared" si="5" ref="F14:F30">C14*D14/100</f>
        <v>12956.097</v>
      </c>
      <c r="G14" s="7">
        <v>5322.5</v>
      </c>
      <c r="H14" s="7">
        <v>5318.6</v>
      </c>
      <c r="I14" s="7">
        <f t="shared" si="2"/>
        <v>-7610.111999999999</v>
      </c>
      <c r="J14" s="7">
        <f t="shared" si="3"/>
        <v>-7637.496999999999</v>
      </c>
      <c r="K14" s="7"/>
      <c r="L14" s="7">
        <v>1</v>
      </c>
      <c r="M14" s="7">
        <v>4</v>
      </c>
      <c r="N14" s="7">
        <v>1</v>
      </c>
      <c r="O14" s="7">
        <v>4</v>
      </c>
      <c r="P14" s="7">
        <f aca="true" t="shared" si="6" ref="P14:Q30">N14-L14</f>
        <v>0</v>
      </c>
      <c r="Q14" s="7">
        <f t="shared" si="6"/>
        <v>0</v>
      </c>
    </row>
    <row r="15" spans="1:17" s="9" customFormat="1" ht="26.25" customHeight="1">
      <c r="A15" s="2" t="s">
        <v>20</v>
      </c>
      <c r="B15" s="7">
        <v>93803.2</v>
      </c>
      <c r="C15" s="7">
        <v>86217.2</v>
      </c>
      <c r="D15" s="14">
        <v>25.8</v>
      </c>
      <c r="E15" s="7">
        <f t="shared" si="4"/>
        <v>24201.2256</v>
      </c>
      <c r="F15" s="7">
        <f t="shared" si="5"/>
        <v>22244.037599999996</v>
      </c>
      <c r="G15" s="7">
        <v>12405.4</v>
      </c>
      <c r="H15" s="7">
        <v>12301.1</v>
      </c>
      <c r="I15" s="7">
        <f t="shared" si="2"/>
        <v>-11795.825600000002</v>
      </c>
      <c r="J15" s="7">
        <f t="shared" si="3"/>
        <v>-9942.937599999996</v>
      </c>
      <c r="K15" s="7"/>
      <c r="L15" s="7">
        <v>2</v>
      </c>
      <c r="M15" s="7">
        <v>8</v>
      </c>
      <c r="N15" s="7">
        <v>1</v>
      </c>
      <c r="O15" s="7">
        <v>7</v>
      </c>
      <c r="P15" s="7">
        <f t="shared" si="6"/>
        <v>-1</v>
      </c>
      <c r="Q15" s="7">
        <f t="shared" si="6"/>
        <v>-1</v>
      </c>
    </row>
    <row r="16" spans="1:17" s="9" customFormat="1" ht="26.25" customHeight="1">
      <c r="A16" s="2" t="s">
        <v>21</v>
      </c>
      <c r="B16" s="7">
        <v>61171</v>
      </c>
      <c r="C16" s="7">
        <v>60991</v>
      </c>
      <c r="D16" s="14">
        <v>17.1</v>
      </c>
      <c r="E16" s="7">
        <f t="shared" si="4"/>
        <v>10460.241000000002</v>
      </c>
      <c r="F16" s="7">
        <f t="shared" si="5"/>
        <v>10429.461000000001</v>
      </c>
      <c r="G16" s="7">
        <v>10396.5</v>
      </c>
      <c r="H16" s="7">
        <v>10226.4</v>
      </c>
      <c r="I16" s="7">
        <f t="shared" si="2"/>
        <v>-63.741000000001804</v>
      </c>
      <c r="J16" s="7">
        <f t="shared" si="3"/>
        <v>-203.0610000000015</v>
      </c>
      <c r="K16" s="7"/>
      <c r="L16" s="7">
        <v>2</v>
      </c>
      <c r="M16" s="7">
        <v>7</v>
      </c>
      <c r="N16" s="7">
        <v>2</v>
      </c>
      <c r="O16" s="7">
        <v>7</v>
      </c>
      <c r="P16" s="7">
        <f t="shared" si="6"/>
        <v>0</v>
      </c>
      <c r="Q16" s="7">
        <f t="shared" si="6"/>
        <v>0</v>
      </c>
    </row>
    <row r="17" spans="1:17" s="9" customFormat="1" ht="26.25" customHeight="1">
      <c r="A17" s="2" t="s">
        <v>22</v>
      </c>
      <c r="B17" s="7">
        <v>80185.32</v>
      </c>
      <c r="C17" s="7">
        <v>66861.6</v>
      </c>
      <c r="D17" s="14">
        <v>25.9</v>
      </c>
      <c r="E17" s="7">
        <f t="shared" si="4"/>
        <v>20767.997880000003</v>
      </c>
      <c r="F17" s="7">
        <f t="shared" si="5"/>
        <v>17317.1544</v>
      </c>
      <c r="G17" s="7">
        <v>7844.38</v>
      </c>
      <c r="H17" s="7">
        <v>7617.41</v>
      </c>
      <c r="I17" s="7">
        <f t="shared" si="2"/>
        <v>-12923.617880000002</v>
      </c>
      <c r="J17" s="7">
        <f t="shared" si="3"/>
        <v>-9699.7444</v>
      </c>
      <c r="K17" s="7"/>
      <c r="L17" s="7">
        <v>1</v>
      </c>
      <c r="M17" s="7">
        <v>5</v>
      </c>
      <c r="N17" s="7">
        <v>1</v>
      </c>
      <c r="O17" s="7">
        <v>5</v>
      </c>
      <c r="P17" s="7">
        <f t="shared" si="6"/>
        <v>0</v>
      </c>
      <c r="Q17" s="7">
        <f t="shared" si="6"/>
        <v>0</v>
      </c>
    </row>
    <row r="18" spans="1:17" s="9" customFormat="1" ht="26.25" customHeight="1">
      <c r="A18" s="2" t="s">
        <v>23</v>
      </c>
      <c r="B18" s="7">
        <v>33948.3</v>
      </c>
      <c r="C18" s="7">
        <v>31539.9</v>
      </c>
      <c r="D18" s="14">
        <v>36.1</v>
      </c>
      <c r="E18" s="7">
        <f t="shared" si="4"/>
        <v>12255.3363</v>
      </c>
      <c r="F18" s="7">
        <f t="shared" si="5"/>
        <v>11385.903900000001</v>
      </c>
      <c r="G18" s="7">
        <v>8496.7</v>
      </c>
      <c r="H18" s="7">
        <v>8493.6</v>
      </c>
      <c r="I18" s="7">
        <f t="shared" si="2"/>
        <v>-3758.6363</v>
      </c>
      <c r="J18" s="7">
        <f t="shared" si="3"/>
        <v>-2892.303900000001</v>
      </c>
      <c r="K18" s="7"/>
      <c r="L18" s="7">
        <v>1</v>
      </c>
      <c r="M18" s="7">
        <v>6</v>
      </c>
      <c r="N18" s="7">
        <v>1</v>
      </c>
      <c r="O18" s="7">
        <v>6</v>
      </c>
      <c r="P18" s="7">
        <f t="shared" si="6"/>
        <v>0</v>
      </c>
      <c r="Q18" s="7">
        <f t="shared" si="6"/>
        <v>0</v>
      </c>
    </row>
    <row r="19" spans="1:17" s="9" customFormat="1" ht="26.25" customHeight="1">
      <c r="A19" s="2" t="s">
        <v>24</v>
      </c>
      <c r="B19" s="7">
        <v>32731.8</v>
      </c>
      <c r="C19" s="7">
        <v>30417.7</v>
      </c>
      <c r="D19" s="14">
        <v>31</v>
      </c>
      <c r="E19" s="7">
        <f t="shared" si="4"/>
        <v>10146.858</v>
      </c>
      <c r="F19" s="7">
        <f t="shared" si="5"/>
        <v>9429.487000000001</v>
      </c>
      <c r="G19" s="7">
        <v>8500</v>
      </c>
      <c r="H19" s="7">
        <v>8099.8</v>
      </c>
      <c r="I19" s="7">
        <f t="shared" si="2"/>
        <v>-1646.8580000000002</v>
      </c>
      <c r="J19" s="7">
        <f t="shared" si="3"/>
        <v>-1329.6870000000008</v>
      </c>
      <c r="K19" s="7"/>
      <c r="L19" s="7">
        <v>1</v>
      </c>
      <c r="M19" s="7">
        <v>5</v>
      </c>
      <c r="N19" s="7">
        <v>1</v>
      </c>
      <c r="O19" s="7">
        <v>4</v>
      </c>
      <c r="P19" s="7">
        <f t="shared" si="6"/>
        <v>0</v>
      </c>
      <c r="Q19" s="7">
        <f t="shared" si="6"/>
        <v>-1</v>
      </c>
    </row>
    <row r="20" spans="1:17" s="9" customFormat="1" ht="26.25" customHeight="1">
      <c r="A20" s="2" t="s">
        <v>25</v>
      </c>
      <c r="B20" s="7">
        <v>64779.6</v>
      </c>
      <c r="C20" s="7">
        <v>59287.5</v>
      </c>
      <c r="D20" s="14">
        <v>26.9</v>
      </c>
      <c r="E20" s="7">
        <f t="shared" si="4"/>
        <v>17425.712399999997</v>
      </c>
      <c r="F20" s="7">
        <f t="shared" si="5"/>
        <v>15948.3375</v>
      </c>
      <c r="G20" s="7">
        <v>8880.1</v>
      </c>
      <c r="H20" s="7">
        <v>8800</v>
      </c>
      <c r="I20" s="7">
        <f t="shared" si="2"/>
        <v>-8545.612399999996</v>
      </c>
      <c r="J20" s="7">
        <f t="shared" si="3"/>
        <v>-7148.3375</v>
      </c>
      <c r="K20" s="7"/>
      <c r="L20" s="7">
        <v>1</v>
      </c>
      <c r="M20" s="7">
        <v>6</v>
      </c>
      <c r="N20" s="7">
        <v>1</v>
      </c>
      <c r="O20" s="7">
        <v>6</v>
      </c>
      <c r="P20" s="7">
        <f t="shared" si="6"/>
        <v>0</v>
      </c>
      <c r="Q20" s="7">
        <f t="shared" si="6"/>
        <v>0</v>
      </c>
    </row>
    <row r="21" spans="1:17" s="9" customFormat="1" ht="26.25" customHeight="1">
      <c r="A21" s="2" t="s">
        <v>26</v>
      </c>
      <c r="B21" s="7">
        <v>62924</v>
      </c>
      <c r="C21" s="7">
        <v>62486.5</v>
      </c>
      <c r="D21" s="14">
        <v>22.4</v>
      </c>
      <c r="E21" s="7">
        <f t="shared" si="4"/>
        <v>14094.975999999999</v>
      </c>
      <c r="F21" s="7">
        <f t="shared" si="5"/>
        <v>13996.975999999999</v>
      </c>
      <c r="G21" s="7">
        <v>13997</v>
      </c>
      <c r="H21" s="7">
        <v>9029.6</v>
      </c>
      <c r="I21" s="7">
        <f t="shared" si="2"/>
        <v>-97.97599999999875</v>
      </c>
      <c r="J21" s="7">
        <f t="shared" si="3"/>
        <v>-4967.375999999998</v>
      </c>
      <c r="K21" s="7"/>
      <c r="L21" s="7">
        <v>1</v>
      </c>
      <c r="M21" s="7">
        <v>7</v>
      </c>
      <c r="N21" s="7">
        <v>1</v>
      </c>
      <c r="O21" s="7">
        <v>6</v>
      </c>
      <c r="P21" s="7">
        <f t="shared" si="6"/>
        <v>0</v>
      </c>
      <c r="Q21" s="7">
        <f t="shared" si="6"/>
        <v>-1</v>
      </c>
    </row>
    <row r="22" spans="1:17" s="9" customFormat="1" ht="26.25" customHeight="1">
      <c r="A22" s="2" t="s">
        <v>27</v>
      </c>
      <c r="B22" s="7">
        <v>90792.2</v>
      </c>
      <c r="C22" s="7">
        <v>90325.6</v>
      </c>
      <c r="D22" s="14">
        <v>28.6</v>
      </c>
      <c r="E22" s="7">
        <f t="shared" si="4"/>
        <v>25966.569199999998</v>
      </c>
      <c r="F22" s="7">
        <f t="shared" si="5"/>
        <v>25833.121600000002</v>
      </c>
      <c r="G22" s="7">
        <v>12948.1</v>
      </c>
      <c r="H22" s="7">
        <v>12901.1</v>
      </c>
      <c r="I22" s="7">
        <f t="shared" si="2"/>
        <v>-13018.469199999998</v>
      </c>
      <c r="J22" s="7">
        <f t="shared" si="3"/>
        <v>-12932.021600000002</v>
      </c>
      <c r="K22" s="7"/>
      <c r="L22" s="7">
        <v>2</v>
      </c>
      <c r="M22" s="7">
        <v>8</v>
      </c>
      <c r="N22" s="7">
        <v>2</v>
      </c>
      <c r="O22" s="7">
        <v>8</v>
      </c>
      <c r="P22" s="7">
        <f t="shared" si="6"/>
        <v>0</v>
      </c>
      <c r="Q22" s="7">
        <f t="shared" si="6"/>
        <v>0</v>
      </c>
    </row>
    <row r="23" spans="1:17" s="9" customFormat="1" ht="26.25" customHeight="1">
      <c r="A23" s="2" t="s">
        <v>28</v>
      </c>
      <c r="B23" s="7">
        <v>101425.5</v>
      </c>
      <c r="C23" s="7">
        <v>100250.2</v>
      </c>
      <c r="D23" s="14">
        <v>24.4</v>
      </c>
      <c r="E23" s="7">
        <f t="shared" si="4"/>
        <v>24747.821999999996</v>
      </c>
      <c r="F23" s="7">
        <f t="shared" si="5"/>
        <v>24461.0488</v>
      </c>
      <c r="G23" s="7">
        <v>13372.5</v>
      </c>
      <c r="H23" s="7">
        <v>13073.7</v>
      </c>
      <c r="I23" s="7">
        <f t="shared" si="2"/>
        <v>-11375.321999999996</v>
      </c>
      <c r="J23" s="7">
        <f t="shared" si="3"/>
        <v>-11387.3488</v>
      </c>
      <c r="K23" s="7"/>
      <c r="L23" s="7">
        <v>2</v>
      </c>
      <c r="M23" s="7">
        <v>8</v>
      </c>
      <c r="N23" s="7">
        <v>2</v>
      </c>
      <c r="O23" s="7">
        <v>8</v>
      </c>
      <c r="P23" s="7">
        <f t="shared" si="6"/>
        <v>0</v>
      </c>
      <c r="Q23" s="7">
        <f t="shared" si="6"/>
        <v>0</v>
      </c>
    </row>
    <row r="24" spans="1:17" s="9" customFormat="1" ht="26.25" customHeight="1">
      <c r="A24" s="2" t="s">
        <v>29</v>
      </c>
      <c r="B24" s="7">
        <v>70798.9</v>
      </c>
      <c r="C24" s="7">
        <v>70623.3</v>
      </c>
      <c r="D24" s="14">
        <v>19.5</v>
      </c>
      <c r="E24" s="7">
        <f t="shared" si="4"/>
        <v>13805.785499999998</v>
      </c>
      <c r="F24" s="7">
        <f t="shared" si="5"/>
        <v>13771.543500000002</v>
      </c>
      <c r="G24" s="7">
        <v>8748.5</v>
      </c>
      <c r="H24" s="7">
        <v>8723.7</v>
      </c>
      <c r="I24" s="7">
        <f t="shared" si="2"/>
        <v>-5057.285499999998</v>
      </c>
      <c r="J24" s="7">
        <f t="shared" si="3"/>
        <v>-5047.843500000001</v>
      </c>
      <c r="K24" s="7"/>
      <c r="L24" s="7">
        <v>1</v>
      </c>
      <c r="M24" s="7">
        <v>7</v>
      </c>
      <c r="N24" s="7">
        <v>1</v>
      </c>
      <c r="O24" s="7">
        <v>6</v>
      </c>
      <c r="P24" s="7">
        <f t="shared" si="6"/>
        <v>0</v>
      </c>
      <c r="Q24" s="7">
        <f t="shared" si="6"/>
        <v>-1</v>
      </c>
    </row>
    <row r="25" spans="1:17" s="9" customFormat="1" ht="26.25" customHeight="1">
      <c r="A25" s="2" t="s">
        <v>30</v>
      </c>
      <c r="B25" s="7">
        <v>70106.7</v>
      </c>
      <c r="C25" s="7">
        <v>69663.9</v>
      </c>
      <c r="D25" s="14">
        <v>18.1</v>
      </c>
      <c r="E25" s="7">
        <f t="shared" si="4"/>
        <v>12689.3127</v>
      </c>
      <c r="F25" s="7">
        <f t="shared" si="5"/>
        <v>12609.1659</v>
      </c>
      <c r="G25" s="7">
        <v>9742.8</v>
      </c>
      <c r="H25" s="7">
        <v>9742.8</v>
      </c>
      <c r="I25" s="7">
        <f t="shared" si="2"/>
        <v>-2946.512700000001</v>
      </c>
      <c r="J25" s="7">
        <f t="shared" si="3"/>
        <v>-2866.3659000000007</v>
      </c>
      <c r="K25" s="7"/>
      <c r="L25" s="7">
        <v>1</v>
      </c>
      <c r="M25" s="7">
        <v>7</v>
      </c>
      <c r="N25" s="7">
        <v>1</v>
      </c>
      <c r="O25" s="7">
        <v>7</v>
      </c>
      <c r="P25" s="7">
        <f>N25-L25</f>
        <v>0</v>
      </c>
      <c r="Q25" s="7">
        <f>O25-M25</f>
        <v>0</v>
      </c>
    </row>
    <row r="26" spans="1:17" s="9" customFormat="1" ht="26.25" customHeight="1">
      <c r="A26" s="2" t="s">
        <v>31</v>
      </c>
      <c r="B26" s="7">
        <v>68267.7</v>
      </c>
      <c r="C26" s="7">
        <v>65082.5</v>
      </c>
      <c r="D26" s="14">
        <v>26.1</v>
      </c>
      <c r="E26" s="7">
        <f t="shared" si="4"/>
        <v>17817.8697</v>
      </c>
      <c r="F26" s="7">
        <f t="shared" si="5"/>
        <v>16986.5325</v>
      </c>
      <c r="G26" s="7">
        <v>9555.9</v>
      </c>
      <c r="H26" s="7">
        <v>9370.8</v>
      </c>
      <c r="I26" s="7">
        <f t="shared" si="2"/>
        <v>-8261.9697</v>
      </c>
      <c r="J26" s="7">
        <f t="shared" si="3"/>
        <v>-7615.732500000002</v>
      </c>
      <c r="K26" s="7"/>
      <c r="L26" s="7">
        <v>1</v>
      </c>
      <c r="M26" s="7">
        <v>6</v>
      </c>
      <c r="N26" s="7">
        <v>1</v>
      </c>
      <c r="O26" s="7">
        <v>6</v>
      </c>
      <c r="P26" s="7">
        <f t="shared" si="6"/>
        <v>0</v>
      </c>
      <c r="Q26" s="7">
        <f t="shared" si="6"/>
        <v>0</v>
      </c>
    </row>
    <row r="27" spans="1:17" s="9" customFormat="1" ht="26.25" customHeight="1">
      <c r="A27" s="2" t="s">
        <v>32</v>
      </c>
      <c r="B27" s="7">
        <v>42994.1</v>
      </c>
      <c r="C27" s="7">
        <v>47699.7</v>
      </c>
      <c r="D27" s="14">
        <v>27.3</v>
      </c>
      <c r="E27" s="7">
        <f t="shared" si="4"/>
        <v>11737.389299999999</v>
      </c>
      <c r="F27" s="7">
        <f t="shared" si="5"/>
        <v>13022.018100000001</v>
      </c>
      <c r="G27" s="7">
        <v>7272.7</v>
      </c>
      <c r="H27" s="7">
        <v>6798.9</v>
      </c>
      <c r="I27" s="7">
        <f t="shared" si="2"/>
        <v>-4464.689299999999</v>
      </c>
      <c r="J27" s="7">
        <f t="shared" si="3"/>
        <v>-6223.1181000000015</v>
      </c>
      <c r="K27" s="7"/>
      <c r="L27" s="7">
        <v>1</v>
      </c>
      <c r="M27" s="7">
        <v>6</v>
      </c>
      <c r="N27" s="7">
        <v>1</v>
      </c>
      <c r="O27" s="7">
        <v>5</v>
      </c>
      <c r="P27" s="7">
        <f t="shared" si="6"/>
        <v>0</v>
      </c>
      <c r="Q27" s="7">
        <f t="shared" si="6"/>
        <v>-1</v>
      </c>
    </row>
    <row r="28" spans="1:17" s="9" customFormat="1" ht="26.25" customHeight="1">
      <c r="A28" s="2" t="s">
        <v>33</v>
      </c>
      <c r="B28" s="7">
        <v>46294.1</v>
      </c>
      <c r="C28" s="7">
        <v>43217.8</v>
      </c>
      <c r="D28" s="14">
        <v>30.9</v>
      </c>
      <c r="E28" s="7">
        <f t="shared" si="4"/>
        <v>14304.8769</v>
      </c>
      <c r="F28" s="7">
        <f t="shared" si="5"/>
        <v>13354.3002</v>
      </c>
      <c r="G28" s="7">
        <v>8235.7</v>
      </c>
      <c r="H28" s="7">
        <v>8186.6</v>
      </c>
      <c r="I28" s="7">
        <f t="shared" si="2"/>
        <v>-6069.176899999999</v>
      </c>
      <c r="J28" s="7">
        <f t="shared" si="3"/>
        <v>-5167.700199999999</v>
      </c>
      <c r="K28" s="7"/>
      <c r="L28" s="7">
        <v>1</v>
      </c>
      <c r="M28" s="7">
        <v>6</v>
      </c>
      <c r="N28" s="7">
        <v>1</v>
      </c>
      <c r="O28" s="7">
        <v>7</v>
      </c>
      <c r="P28" s="7">
        <f t="shared" si="6"/>
        <v>0</v>
      </c>
      <c r="Q28" s="7">
        <f t="shared" si="6"/>
        <v>1</v>
      </c>
    </row>
    <row r="29" spans="1:17" s="9" customFormat="1" ht="26.25" customHeight="1">
      <c r="A29" s="2" t="s">
        <v>34</v>
      </c>
      <c r="B29" s="7">
        <v>23579.5</v>
      </c>
      <c r="C29" s="7">
        <v>21935.2</v>
      </c>
      <c r="D29" s="14">
        <v>30</v>
      </c>
      <c r="E29" s="7">
        <f t="shared" si="4"/>
        <v>7073.85</v>
      </c>
      <c r="F29" s="7">
        <f t="shared" si="5"/>
        <v>6580.56</v>
      </c>
      <c r="G29" s="7">
        <v>5438.9</v>
      </c>
      <c r="H29" s="7">
        <v>5438.4</v>
      </c>
      <c r="I29" s="7">
        <f t="shared" si="2"/>
        <v>-1634.9500000000007</v>
      </c>
      <c r="J29" s="7">
        <f t="shared" si="3"/>
        <v>-1142.1600000000008</v>
      </c>
      <c r="K29" s="7"/>
      <c r="L29" s="7">
        <v>1</v>
      </c>
      <c r="M29" s="7">
        <v>5</v>
      </c>
      <c r="N29" s="7">
        <v>1</v>
      </c>
      <c r="O29" s="7">
        <v>3</v>
      </c>
      <c r="P29" s="7">
        <f t="shared" si="6"/>
        <v>0</v>
      </c>
      <c r="Q29" s="7">
        <f t="shared" si="6"/>
        <v>-2</v>
      </c>
    </row>
    <row r="30" spans="1:17" s="9" customFormat="1" ht="26.25" customHeight="1">
      <c r="A30" s="2" t="s">
        <v>35</v>
      </c>
      <c r="B30" s="7">
        <v>50073.6</v>
      </c>
      <c r="C30" s="7">
        <v>46100.7</v>
      </c>
      <c r="D30" s="14">
        <v>27.8</v>
      </c>
      <c r="E30" s="7">
        <f t="shared" si="4"/>
        <v>13920.4608</v>
      </c>
      <c r="F30" s="7">
        <f t="shared" si="5"/>
        <v>12815.9946</v>
      </c>
      <c r="G30" s="7">
        <v>9648.5</v>
      </c>
      <c r="H30" s="7">
        <v>9648.5</v>
      </c>
      <c r="I30" s="7">
        <f t="shared" si="2"/>
        <v>-4271.960800000001</v>
      </c>
      <c r="J30" s="7">
        <f t="shared" si="3"/>
        <v>-3167.4946</v>
      </c>
      <c r="K30" s="7"/>
      <c r="L30" s="7">
        <v>1</v>
      </c>
      <c r="M30" s="7">
        <v>6</v>
      </c>
      <c r="N30" s="7">
        <v>1</v>
      </c>
      <c r="O30" s="7">
        <v>6</v>
      </c>
      <c r="P30" s="7">
        <f t="shared" si="6"/>
        <v>0</v>
      </c>
      <c r="Q30" s="7">
        <f t="shared" si="6"/>
        <v>0</v>
      </c>
    </row>
    <row r="31" spans="1:17" ht="12.75">
      <c r="A31" s="4" t="s">
        <v>36</v>
      </c>
      <c r="B31" s="14">
        <f>SUM(B12:B30)</f>
        <v>1491260.04</v>
      </c>
      <c r="C31" s="14">
        <f>SUM(C12:C30)</f>
        <v>1443595.68</v>
      </c>
      <c r="D31" s="7"/>
      <c r="E31" s="7">
        <f aca="true" t="shared" si="7" ref="E31:J31">SUM(E12:E30)</f>
        <v>314831.9317999999</v>
      </c>
      <c r="F31" s="7">
        <f t="shared" si="7"/>
        <v>302859.87077999994</v>
      </c>
      <c r="G31" s="14">
        <f t="shared" si="7"/>
        <v>197624.96000000002</v>
      </c>
      <c r="H31" s="14">
        <f t="shared" si="7"/>
        <v>188725.06</v>
      </c>
      <c r="I31" s="7">
        <f t="shared" si="7"/>
        <v>-117206.97179999998</v>
      </c>
      <c r="J31" s="7">
        <f t="shared" si="7"/>
        <v>-114134.81078000003</v>
      </c>
      <c r="K31" s="7"/>
      <c r="L31" s="14">
        <f aca="true" t="shared" si="8" ref="L31:Q31">SUM(L12:L30)</f>
        <v>24</v>
      </c>
      <c r="M31" s="14">
        <f t="shared" si="8"/>
        <v>128</v>
      </c>
      <c r="N31" s="14">
        <f t="shared" si="8"/>
        <v>23</v>
      </c>
      <c r="O31" s="14">
        <f t="shared" si="8"/>
        <v>117</v>
      </c>
      <c r="P31" s="14">
        <f t="shared" si="8"/>
        <v>-1</v>
      </c>
      <c r="Q31" s="14">
        <f t="shared" si="8"/>
        <v>-11</v>
      </c>
    </row>
    <row r="32" spans="1:17" ht="16.5">
      <c r="A32" s="19" t="s">
        <v>43</v>
      </c>
      <c r="B32" s="20">
        <f>B11+B31</f>
        <v>7418898.24</v>
      </c>
      <c r="C32" s="20">
        <f>C11+C31</f>
        <v>7358801.68</v>
      </c>
      <c r="D32" s="20"/>
      <c r="E32" s="20">
        <f aca="true" t="shared" si="9" ref="E32:J32">E11+E31</f>
        <v>759545.7124999999</v>
      </c>
      <c r="F32" s="20">
        <f t="shared" si="9"/>
        <v>744706.8752799999</v>
      </c>
      <c r="G32" s="20">
        <f t="shared" si="9"/>
        <v>604326.26</v>
      </c>
      <c r="H32" s="20">
        <f t="shared" si="9"/>
        <v>587520.56</v>
      </c>
      <c r="I32" s="20">
        <f t="shared" si="9"/>
        <v>-155219.45249999996</v>
      </c>
      <c r="J32" s="20">
        <f t="shared" si="9"/>
        <v>-157186.31528</v>
      </c>
      <c r="K32" s="20"/>
      <c r="L32" s="20">
        <f aca="true" t="shared" si="10" ref="L32:Q32">L11+L31</f>
        <v>28</v>
      </c>
      <c r="M32" s="20">
        <f t="shared" si="10"/>
        <v>397</v>
      </c>
      <c r="N32" s="20">
        <f t="shared" si="10"/>
        <v>26</v>
      </c>
      <c r="O32" s="20">
        <f t="shared" si="10"/>
        <v>402</v>
      </c>
      <c r="P32" s="20">
        <f t="shared" si="10"/>
        <v>-2</v>
      </c>
      <c r="Q32" s="20">
        <f t="shared" si="10"/>
        <v>5</v>
      </c>
    </row>
    <row r="33" spans="8:15" ht="12.75">
      <c r="H33" s="13"/>
      <c r="N33" s="13"/>
      <c r="O33" s="13"/>
    </row>
    <row r="34" spans="1:15" ht="12.75">
      <c r="A34" s="42"/>
      <c r="B34" s="43"/>
      <c r="N34" s="13"/>
      <c r="O34" s="13"/>
    </row>
    <row r="35" ht="12.75">
      <c r="A35" s="9"/>
    </row>
    <row r="36" ht="12.75">
      <c r="A36" s="9"/>
    </row>
    <row r="37" ht="12.75">
      <c r="A37" s="9"/>
    </row>
    <row r="38" ht="12.75">
      <c r="A38" s="9"/>
    </row>
  </sheetData>
  <sheetProtection/>
  <mergeCells count="20">
    <mergeCell ref="A34:B34"/>
    <mergeCell ref="B1:O1"/>
    <mergeCell ref="B2:O2"/>
    <mergeCell ref="B3:O3"/>
    <mergeCell ref="A5:A7"/>
    <mergeCell ref="B5:C5"/>
    <mergeCell ref="D5:J5"/>
    <mergeCell ref="K5:K7"/>
    <mergeCell ref="L5:O5"/>
    <mergeCell ref="N6:O6"/>
    <mergeCell ref="P5:Q6"/>
    <mergeCell ref="B6:B7"/>
    <mergeCell ref="C6:C7"/>
    <mergeCell ref="D6:D7"/>
    <mergeCell ref="E6:E7"/>
    <mergeCell ref="F6:F7"/>
    <mergeCell ref="G6:G7"/>
    <mergeCell ref="H6:H7"/>
    <mergeCell ref="I6:J6"/>
    <mergeCell ref="L6:M6"/>
  </mergeCells>
  <printOptions/>
  <pageMargins left="0" right="0" top="0.1968503937007874" bottom="0.1968503937007874" header="0.31496062992125984" footer="0.5118110236220472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Пецентий Екатерина Викторовна</cp:lastModifiedBy>
  <cp:lastPrinted>2015-05-27T14:30:16Z</cp:lastPrinted>
  <dcterms:created xsi:type="dcterms:W3CDTF">1996-10-08T23:32:33Z</dcterms:created>
  <dcterms:modified xsi:type="dcterms:W3CDTF">2015-05-29T12:56:52Z</dcterms:modified>
  <cp:category/>
  <cp:version/>
  <cp:contentType/>
  <cp:contentStatus/>
</cp:coreProperties>
</file>