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ДЛЯ САЙТА\Отдел бюджетной политики и по работе с МО\инфо для МО по бюджету 2017 г\сессия ноябрь\"/>
    </mc:Choice>
  </mc:AlternateContent>
  <bookViews>
    <workbookView xWindow="0" yWindow="0" windowWidth="28800" windowHeight="12435"/>
  </bookViews>
  <sheets>
    <sheet name="Свод 2017" sheetId="4" r:id="rId1"/>
    <sheet name="Свод 2018" sheetId="2" r:id="rId2"/>
    <sheet name="Свод 2019" sheetId="3" r:id="rId3"/>
  </sheets>
  <definedNames>
    <definedName name="Z_07D37E8F_4962_4629_86C7_0D392F299BE9_.wvu.PrintArea" localSheetId="0" hidden="1">'Свод 2017'!$B$1:$D$40</definedName>
    <definedName name="Z_07D37E8F_4962_4629_86C7_0D392F299BE9_.wvu.PrintArea" localSheetId="1" hidden="1">'Свод 2018'!$B$1:$I$16</definedName>
    <definedName name="Z_07D37E8F_4962_4629_86C7_0D392F299BE9_.wvu.PrintArea" localSheetId="2" hidden="1">'Свод 2019'!$B$1:$I$16</definedName>
    <definedName name="Z_07D37E8F_4962_4629_86C7_0D392F299BE9_.wvu.PrintTitles" localSheetId="0" hidden="1">'Свод 2017'!$4:$5</definedName>
    <definedName name="Z_07D37E8F_4962_4629_86C7_0D392F299BE9_.wvu.PrintTitles" localSheetId="1" hidden="1">'Свод 2018'!$4:$5</definedName>
    <definedName name="Z_07D37E8F_4962_4629_86C7_0D392F299BE9_.wvu.PrintTitles" localSheetId="2" hidden="1">'Свод 2019'!$4:$5</definedName>
    <definedName name="Z_175B7ECD_730E_43B0_ADC4_81762C8D56F7_.wvu.PrintArea" localSheetId="0" hidden="1">'Свод 2017'!$B$1:$D$38</definedName>
    <definedName name="Z_175B7ECD_730E_43B0_ADC4_81762C8D56F7_.wvu.PrintArea" localSheetId="1" hidden="1">'Свод 2018'!$B$1:$D$14</definedName>
    <definedName name="Z_175B7ECD_730E_43B0_ADC4_81762C8D56F7_.wvu.PrintArea" localSheetId="2" hidden="1">'Свод 2019'!$B$1:$D$14</definedName>
    <definedName name="Z_175B7ECD_730E_43B0_ADC4_81762C8D56F7_.wvu.PrintTitles" localSheetId="0" hidden="1">'Свод 2017'!$5:$5</definedName>
    <definedName name="Z_175B7ECD_730E_43B0_ADC4_81762C8D56F7_.wvu.PrintTitles" localSheetId="1" hidden="1">'Свод 2018'!$5:$5</definedName>
    <definedName name="Z_175B7ECD_730E_43B0_ADC4_81762C8D56F7_.wvu.PrintTitles" localSheetId="2" hidden="1">'Свод 2019'!$5:$5</definedName>
    <definedName name="Z_4BD3B35D_7C4D_4C0F_8AFF_496E565990A4_.wvu.PrintArea" localSheetId="0" hidden="1">'Свод 2017'!$B$1:$D$38</definedName>
    <definedName name="Z_4BD3B35D_7C4D_4C0F_8AFF_496E565990A4_.wvu.PrintArea" localSheetId="1" hidden="1">'Свод 2018'!$B$1:$D$14</definedName>
    <definedName name="Z_4BD3B35D_7C4D_4C0F_8AFF_496E565990A4_.wvu.PrintArea" localSheetId="2" hidden="1">'Свод 2019'!$B$1:$D$14</definedName>
    <definedName name="Z_4BD3B35D_7C4D_4C0F_8AFF_496E565990A4_.wvu.PrintTitles" localSheetId="0" hidden="1">'Свод 2017'!$5:$5</definedName>
    <definedName name="Z_4BD3B35D_7C4D_4C0F_8AFF_496E565990A4_.wvu.PrintTitles" localSheetId="1" hidden="1">'Свод 2018'!$5:$5</definedName>
    <definedName name="Z_4BD3B35D_7C4D_4C0F_8AFF_496E565990A4_.wvu.PrintTitles" localSheetId="2" hidden="1">'Свод 2019'!$5:$5</definedName>
    <definedName name="Z_4BD3B35D_7C4D_4C0F_8AFF_496E565990A4_.wvu.Rows" localSheetId="0" hidden="1">'Свод 2017'!#REF!,'Свод 2017'!#REF!</definedName>
    <definedName name="Z_4BD3B35D_7C4D_4C0F_8AFF_496E565990A4_.wvu.Rows" localSheetId="1" hidden="1">'Свод 2018'!#REF!,'Свод 2018'!#REF!</definedName>
    <definedName name="Z_4BD3B35D_7C4D_4C0F_8AFF_496E565990A4_.wvu.Rows" localSheetId="2" hidden="1">'Свод 2019'!#REF!,'Свод 2019'!#REF!</definedName>
    <definedName name="Z_627AADED_F90B_49B9_A675_6ADB79332F37_.wvu.PrintArea" localSheetId="0" hidden="1">'Свод 2017'!$B$1:$D$38</definedName>
    <definedName name="Z_627AADED_F90B_49B9_A675_6ADB79332F37_.wvu.PrintArea" localSheetId="1" hidden="1">'Свод 2018'!$B$1:$D$14</definedName>
    <definedName name="Z_627AADED_F90B_49B9_A675_6ADB79332F37_.wvu.PrintArea" localSheetId="2" hidden="1">'Свод 2019'!$B$1:$D$14</definedName>
    <definedName name="Z_627AADED_F90B_49B9_A675_6ADB79332F37_.wvu.PrintTitles" localSheetId="0" hidden="1">'Свод 2017'!$5:$5</definedName>
    <definedName name="Z_627AADED_F90B_49B9_A675_6ADB79332F37_.wvu.PrintTitles" localSheetId="1" hidden="1">'Свод 2018'!$5:$5</definedName>
    <definedName name="Z_627AADED_F90B_49B9_A675_6ADB79332F37_.wvu.PrintTitles" localSheetId="2" hidden="1">'Свод 2019'!$5:$5</definedName>
    <definedName name="Z_8AF23823_3AEC_42EA_9299_AEAF11FFF7CD_.wvu.PrintTitles" localSheetId="0" hidden="1">'Свод 2017'!$5:$5</definedName>
    <definedName name="Z_8AF23823_3AEC_42EA_9299_AEAF11FFF7CD_.wvu.PrintTitles" localSheetId="1" hidden="1">'Свод 2018'!$5:$5</definedName>
    <definedName name="Z_8AF23823_3AEC_42EA_9299_AEAF11FFF7CD_.wvu.PrintTitles" localSheetId="2" hidden="1">'Свод 2019'!$5:$5</definedName>
    <definedName name="Z_8AF23823_3AEC_42EA_9299_AEAF11FFF7CD_.wvu.Rows" localSheetId="0" hidden="1">'Свод 2017'!#REF!,'Свод 2017'!#REF!,'Свод 2017'!#REF!,'Свод 2017'!#REF!</definedName>
    <definedName name="Z_8AF23823_3AEC_42EA_9299_AEAF11FFF7CD_.wvu.Rows" localSheetId="1" hidden="1">'Свод 2018'!#REF!,'Свод 2018'!#REF!,'Свод 2018'!#REF!,'Свод 2018'!#REF!</definedName>
    <definedName name="Z_8AF23823_3AEC_42EA_9299_AEAF11FFF7CD_.wvu.Rows" localSheetId="2" hidden="1">'Свод 2019'!#REF!,'Свод 2019'!#REF!,'Свод 2019'!#REF!,'Свод 2019'!#REF!</definedName>
    <definedName name="Z_A13FC9F6_25BE_4157_BFE5_974515FD47CE_.wvu.PrintArea" localSheetId="0" hidden="1">'Свод 2017'!$B$1:$D$38</definedName>
    <definedName name="Z_A13FC9F6_25BE_4157_BFE5_974515FD47CE_.wvu.PrintArea" localSheetId="1" hidden="1">'Свод 2018'!$B$1:$D$14</definedName>
    <definedName name="Z_A13FC9F6_25BE_4157_BFE5_974515FD47CE_.wvu.PrintArea" localSheetId="2" hidden="1">'Свод 2019'!$B$1:$D$14</definedName>
    <definedName name="Z_A13FC9F6_25BE_4157_BFE5_974515FD47CE_.wvu.PrintTitles" localSheetId="0" hidden="1">'Свод 2017'!$5:$5</definedName>
    <definedName name="Z_A13FC9F6_25BE_4157_BFE5_974515FD47CE_.wvu.PrintTitles" localSheetId="1" hidden="1">'Свод 2018'!$5:$5</definedName>
    <definedName name="Z_A13FC9F6_25BE_4157_BFE5_974515FD47CE_.wvu.PrintTitles" localSheetId="2" hidden="1">'Свод 2019'!$5:$5</definedName>
    <definedName name="Z_A5A30F52_0103_43C5_8685_B31807E7FE82_.wvu.PrintArea" localSheetId="0" hidden="1">'Свод 2017'!$B$1:$D$38</definedName>
    <definedName name="Z_A5A30F52_0103_43C5_8685_B31807E7FE82_.wvu.PrintArea" localSheetId="1" hidden="1">'Свод 2018'!$B$1:$D$14</definedName>
    <definedName name="Z_A5A30F52_0103_43C5_8685_B31807E7FE82_.wvu.PrintArea" localSheetId="2" hidden="1">'Свод 2019'!$B$1:$D$14</definedName>
    <definedName name="Z_A5A30F52_0103_43C5_8685_B31807E7FE82_.wvu.PrintTitles" localSheetId="0" hidden="1">'Свод 2017'!$5:$5</definedName>
    <definedName name="Z_A5A30F52_0103_43C5_8685_B31807E7FE82_.wvu.PrintTitles" localSheetId="1" hidden="1">'Свод 2018'!$5:$5</definedName>
    <definedName name="Z_A5A30F52_0103_43C5_8685_B31807E7FE82_.wvu.PrintTitles" localSheetId="2" hidden="1">'Свод 2019'!$5:$5</definedName>
    <definedName name="Z_A5A30F52_0103_43C5_8685_B31807E7FE82_.wvu.Rows" localSheetId="0" hidden="1">'Свод 2017'!#REF!,'Свод 2017'!#REF!</definedName>
    <definedName name="Z_A5A30F52_0103_43C5_8685_B31807E7FE82_.wvu.Rows" localSheetId="1" hidden="1">'Свод 2018'!#REF!,'Свод 2018'!#REF!</definedName>
    <definedName name="Z_A5A30F52_0103_43C5_8685_B31807E7FE82_.wvu.Rows" localSheetId="2" hidden="1">'Свод 2019'!#REF!,'Свод 2019'!#REF!</definedName>
    <definedName name="_xlnm.Print_Titles" localSheetId="0">'Свод 2017'!$A:$D,'Свод 2017'!$4:$5</definedName>
    <definedName name="_xlnm.Print_Titles" localSheetId="1">'Свод 2018'!$4:$5</definedName>
    <definedName name="_xlnm.Print_Titles" localSheetId="2">'Свод 2019'!$4:$5</definedName>
    <definedName name="_xlnm.Print_Area" localSheetId="0">'Свод 2017'!$A$1:$S$38</definedName>
    <definedName name="_xlnm.Print_Area" localSheetId="1">'Свод 2018'!$A$1:$S$19</definedName>
    <definedName name="_xlnm.Print_Area" localSheetId="2">'Свод 2019'!$A$1:$S$19</definedName>
  </definedNames>
  <calcPr calcId="152511" refMode="R1C1"/>
</workbook>
</file>

<file path=xl/calcChain.xml><?xml version="1.0" encoding="utf-8"?>
<calcChain xmlns="http://schemas.openxmlformats.org/spreadsheetml/2006/main">
  <c r="S14" i="3" l="1"/>
  <c r="R14" i="3"/>
  <c r="Q14" i="3"/>
  <c r="P14" i="3"/>
  <c r="S12" i="3"/>
  <c r="R12" i="3"/>
  <c r="Q12" i="3"/>
  <c r="P12" i="3"/>
  <c r="O12" i="3" s="1"/>
  <c r="S11" i="3"/>
  <c r="R11" i="3"/>
  <c r="Q11" i="3"/>
  <c r="P11" i="3"/>
  <c r="S10" i="3"/>
  <c r="R10" i="3"/>
  <c r="R9" i="3" s="1"/>
  <c r="Q10" i="3"/>
  <c r="P10" i="3"/>
  <c r="S8" i="3"/>
  <c r="S7" i="3" s="1"/>
  <c r="R8" i="3"/>
  <c r="R7" i="3" s="1"/>
  <c r="Q8" i="3"/>
  <c r="P8" i="3"/>
  <c r="S13" i="3"/>
  <c r="R13" i="3"/>
  <c r="Q13" i="3"/>
  <c r="S9" i="3"/>
  <c r="Q9" i="3"/>
  <c r="P9" i="3"/>
  <c r="Q7" i="3"/>
  <c r="J14" i="3"/>
  <c r="J13" i="3" s="1"/>
  <c r="N13" i="3"/>
  <c r="M13" i="3"/>
  <c r="L13" i="3"/>
  <c r="K13" i="3"/>
  <c r="J12" i="3"/>
  <c r="J11" i="3"/>
  <c r="J10" i="3"/>
  <c r="N9" i="3"/>
  <c r="M9" i="3"/>
  <c r="L9" i="3"/>
  <c r="K9" i="3"/>
  <c r="J8" i="3"/>
  <c r="J7" i="3" s="1"/>
  <c r="N7" i="3"/>
  <c r="M7" i="3"/>
  <c r="L7" i="3"/>
  <c r="K7" i="3"/>
  <c r="S14" i="2"/>
  <c r="R14" i="2"/>
  <c r="R13" i="2" s="1"/>
  <c r="Q14" i="2"/>
  <c r="P14" i="2"/>
  <c r="S12" i="2"/>
  <c r="R12" i="2"/>
  <c r="Q12" i="2"/>
  <c r="P12" i="2"/>
  <c r="S11" i="2"/>
  <c r="R11" i="2"/>
  <c r="Q11" i="2"/>
  <c r="P11" i="2"/>
  <c r="O11" i="2" s="1"/>
  <c r="S10" i="2"/>
  <c r="R10" i="2"/>
  <c r="Q10" i="2"/>
  <c r="P10" i="2"/>
  <c r="S8" i="2"/>
  <c r="R8" i="2"/>
  <c r="Q8" i="2"/>
  <c r="P8" i="2"/>
  <c r="S13" i="2"/>
  <c r="Q13" i="2"/>
  <c r="P13" i="2"/>
  <c r="O10" i="2"/>
  <c r="S9" i="2"/>
  <c r="R9" i="2"/>
  <c r="Q9" i="2"/>
  <c r="P9" i="2"/>
  <c r="S7" i="2"/>
  <c r="R7" i="2"/>
  <c r="Q7" i="2"/>
  <c r="P7" i="2"/>
  <c r="J14" i="2"/>
  <c r="J13" i="2" s="1"/>
  <c r="N13" i="2"/>
  <c r="M13" i="2"/>
  <c r="L13" i="2"/>
  <c r="K13" i="2"/>
  <c r="J12" i="2"/>
  <c r="J11" i="2"/>
  <c r="J10" i="2"/>
  <c r="N9" i="2"/>
  <c r="M9" i="2"/>
  <c r="L9" i="2"/>
  <c r="K9" i="2"/>
  <c r="J8" i="2"/>
  <c r="J7" i="2" s="1"/>
  <c r="N7" i="2"/>
  <c r="M7" i="2"/>
  <c r="L7" i="2"/>
  <c r="K7" i="2"/>
  <c r="S6" i="2" l="1"/>
  <c r="L6" i="2"/>
  <c r="M6" i="2"/>
  <c r="J9" i="3"/>
  <c r="M6" i="3"/>
  <c r="O11" i="3"/>
  <c r="O14" i="3"/>
  <c r="O13" i="3" s="1"/>
  <c r="P13" i="3"/>
  <c r="R6" i="3"/>
  <c r="O10" i="3"/>
  <c r="O9" i="3" s="1"/>
  <c r="Q6" i="3"/>
  <c r="S6" i="3"/>
  <c r="O8" i="3"/>
  <c r="O7" i="3" s="1"/>
  <c r="P7" i="3"/>
  <c r="L6" i="3"/>
  <c r="J6" i="3"/>
  <c r="N6" i="3"/>
  <c r="K6" i="3"/>
  <c r="O12" i="2"/>
  <c r="O9" i="2" s="1"/>
  <c r="O14" i="2"/>
  <c r="O13" i="2" s="1"/>
  <c r="R6" i="2"/>
  <c r="O8" i="2"/>
  <c r="O7" i="2" s="1"/>
  <c r="Q6" i="2"/>
  <c r="P6" i="2"/>
  <c r="J9" i="2"/>
  <c r="J6" i="2" s="1"/>
  <c r="K6" i="2"/>
  <c r="N6" i="2"/>
  <c r="P6" i="3" l="1"/>
  <c r="O6" i="3"/>
  <c r="O6" i="2"/>
  <c r="E14" i="3"/>
  <c r="E13" i="3" s="1"/>
  <c r="I13" i="3"/>
  <c r="H13" i="3"/>
  <c r="G13" i="3"/>
  <c r="F13" i="3"/>
  <c r="E12" i="3"/>
  <c r="E11" i="3"/>
  <c r="E10" i="3"/>
  <c r="I9" i="3"/>
  <c r="H9" i="3"/>
  <c r="G9" i="3"/>
  <c r="F9" i="3"/>
  <c r="E8" i="3"/>
  <c r="E7" i="3" s="1"/>
  <c r="I7" i="3"/>
  <c r="H7" i="3"/>
  <c r="G7" i="3"/>
  <c r="F7" i="3"/>
  <c r="E14" i="2"/>
  <c r="I13" i="2"/>
  <c r="H13" i="2"/>
  <c r="G13" i="2"/>
  <c r="F13" i="2"/>
  <c r="E12" i="2"/>
  <c r="E11" i="2"/>
  <c r="E10" i="2"/>
  <c r="I9" i="2"/>
  <c r="H9" i="2"/>
  <c r="G9" i="2"/>
  <c r="F9" i="2"/>
  <c r="E8" i="2"/>
  <c r="E7" i="2" s="1"/>
  <c r="I7" i="2"/>
  <c r="H7" i="2"/>
  <c r="G7" i="2"/>
  <c r="F7" i="2"/>
  <c r="G6" i="3" l="1"/>
  <c r="F6" i="3"/>
  <c r="I6" i="3"/>
  <c r="H6" i="3"/>
  <c r="E9" i="3"/>
  <c r="E6" i="3" s="1"/>
  <c r="F6" i="2"/>
  <c r="I6" i="2"/>
  <c r="E13" i="2"/>
  <c r="E9" i="2"/>
  <c r="H6" i="2"/>
  <c r="G6" i="2"/>
  <c r="E6" i="2" l="1"/>
</calcChain>
</file>

<file path=xl/comments1.xml><?xml version="1.0" encoding="utf-8"?>
<comments xmlns="http://schemas.openxmlformats.org/spreadsheetml/2006/main">
  <authors>
    <author>Chanba</author>
    <author>Лебедева Людмила Владимировна</author>
    <author>Чанба Юлия Александровна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Chanba:</t>
        </r>
        <r>
          <rPr>
            <sz val="9"/>
            <color indexed="81"/>
            <rFont val="Tahoma"/>
            <family val="2"/>
            <charset val="204"/>
          </rPr>
          <t xml:space="preserve">
Редакция изменена сессия март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изменить название целевой (к Пленокос)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Chanba:</t>
        </r>
        <r>
          <rPr>
            <sz val="9"/>
            <color indexed="81"/>
            <rFont val="Tahoma"/>
            <family val="2"/>
            <charset val="204"/>
          </rPr>
          <t xml:space="preserve">
Редакция изменена сессия март
</t>
        </r>
      </text>
    </comment>
    <comment ref="D32" authorId="2" shapeId="0">
      <text>
        <r>
          <rPr>
            <b/>
            <sz val="9"/>
            <color indexed="81"/>
            <rFont val="Tahoma"/>
            <family val="2"/>
            <charset val="204"/>
          </rPr>
          <t>Чанба Юлия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на сессии июнь поменян подраздел с 03 на 06
</t>
        </r>
      </text>
    </comment>
  </commentList>
</comments>
</file>

<file path=xl/sharedStrings.xml><?xml version="1.0" encoding="utf-8"?>
<sst xmlns="http://schemas.openxmlformats.org/spreadsheetml/2006/main" count="243" uniqueCount="98">
  <si>
    <t>(тыс.рублей)</t>
  </si>
  <si>
    <t>Целевая статья</t>
  </si>
  <si>
    <t>Содержание</t>
  </si>
  <si>
    <t>ГРБС</t>
  </si>
  <si>
    <t>Раздел, подраздел</t>
  </si>
  <si>
    <t>Сумма</t>
  </si>
  <si>
    <t>ВСЕГО</t>
  </si>
  <si>
    <t>МО "Муниципальный район "Заполярный район"</t>
  </si>
  <si>
    <t xml:space="preserve">МО "Городской округ "Город Нарьян-Мар" </t>
  </si>
  <si>
    <t>Городские и сельские поселения</t>
  </si>
  <si>
    <t>Нераспределенный резерв</t>
  </si>
  <si>
    <t>Дотации муниципальным образованиям</t>
  </si>
  <si>
    <t>Дотация на выравнивание бюджетной обеспеченности поселений</t>
  </si>
  <si>
    <t>006</t>
  </si>
  <si>
    <t>1401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</si>
  <si>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числе:</t>
  </si>
  <si>
    <t>010</t>
  </si>
  <si>
    <t>0702</t>
  </si>
  <si>
    <t>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</si>
  <si>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0709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</si>
  <si>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</si>
  <si>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012</t>
  </si>
  <si>
    <t xml:space="preserve">0113 </t>
  </si>
  <si>
    <t>Осуществление первичного воинского учёта на территориях, где отсутствуют военные комиссариаты</t>
  </si>
  <si>
    <t>0203</t>
  </si>
  <si>
    <t>027</t>
  </si>
  <si>
    <t>1003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</si>
  <si>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</si>
  <si>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Субсидии бюджетам муниципальных образований (межбюджетные субсидии) - всего, в том числе:</t>
  </si>
  <si>
    <t>020</t>
  </si>
  <si>
    <t>0409</t>
  </si>
  <si>
    <t>Субсидии местным бюджетам на софинансирование строительства объектов капитального строительства муниципальной собственности в рамках подпрограммы 1 "Развитие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</t>
  </si>
  <si>
    <t>0502</t>
  </si>
  <si>
    <t xml:space="preserve">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</t>
  </si>
  <si>
    <t>Субсидии местным бюджетам на софинансирование строительства объектов капитального строительства муниципальной собственности в рамках подпрограммы 2 "Создание современных условий для получения общедоступного качественного образования в Ненецком автономном округе" государственной программы Ненецкого автономного округа "Развитие образования в Ненецком автономном округе"</t>
  </si>
  <si>
    <t>03.4.00.79110</t>
  </si>
  <si>
    <t>15.Ц.00.79260</t>
  </si>
  <si>
    <t>02.Ц.00.79210</t>
  </si>
  <si>
    <t>80.Б.00.51180</t>
  </si>
  <si>
    <t>10.1.00.79500</t>
  </si>
  <si>
    <t>15.2.00.79500</t>
  </si>
  <si>
    <t>ВСЕГО МЕЖБЮДЖЕТНЫХ ТРАНСФЕРТОВ муниципальным образованиям</t>
  </si>
  <si>
    <t>СВОДНАЯ ИНФОРМАЦИЯ ОБ ОБЪЕМЕ МЕЖБЮДЖЕТНЫХ ТРАНСФЕРТОВ ИЗ ОКРУЖНОГО БЮДЖЕТА НА 2017 ГОД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</si>
  <si>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</si>
  <si>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19.1.13.7С700</t>
  </si>
  <si>
    <t>19.1.13.7С690</t>
  </si>
  <si>
    <t>22.Ц.00.79280</t>
  </si>
  <si>
    <t>Субвенции местным бюджетам на осуществление государственного полномочия Ненецкого автономного округа по предоставлению дополнительной меры социальной поддержки в виде бесплатного обеспечения дровами лиц, ведущих кочевой и полукочевой образ жизни</t>
  </si>
  <si>
    <t>028</t>
  </si>
  <si>
    <t>СВОДНАЯ ИНФОРМАЦИЯ ОБ ОБЪЕМЕ МЕЖБЮДЖЕТНЫХ ТРАНСФЕРТОВ ИЗ ОКРУЖНОГО БЮДЖЕТА НА 2018 ГОД</t>
  </si>
  <si>
    <t>СВОДНАЯ ИНФОРМАЦИЯ ОБ ОБЪЕМЕ МЕЖБЮДЖЕТНЫХ ТРАНСФЕРТОВ ИЗ ОКРУЖНОГО БЮДЖЕТА НА 2019 ГОД</t>
  </si>
  <si>
    <t>07.4.00.79500</t>
  </si>
  <si>
    <t>Субсидии местным бюджетам на софинансирование строительства объектов капитального строительства муниципальной собственности в рамках подпрограммы 4 "Устойчивое развитие сельских территорий" государственной программы Ненецкого автономного округа "Развитие сельского хозяйства и регулирование рынков сельскохозяйственной продукции, сырья и продовольствия в Ненецком автономном округе"</t>
  </si>
  <si>
    <t>Сумма поправок</t>
  </si>
  <si>
    <t xml:space="preserve">Сумма поправок </t>
  </si>
  <si>
    <t>Субсидии местным бюджетам на поддержку муниципальных программ формирования современной городской среды</t>
  </si>
  <si>
    <t>0503</t>
  </si>
  <si>
    <t>07.4.00.R5150</t>
  </si>
  <si>
    <t>Поддержка экономического и социального развития коренных малочисленных народов Севера, Сибири и Дальнего Востока</t>
  </si>
  <si>
    <t>12.Ц.00.R5550</t>
  </si>
  <si>
    <t>12.Ц.00.R5600</t>
  </si>
  <si>
    <t>Поддержка обустройства мест массового отдыха населения (городских парков)</t>
  </si>
  <si>
    <t>22.Ц.00.R5150</t>
  </si>
  <si>
    <t>83.И.00.79970</t>
  </si>
  <si>
    <t>Обеспечение расходного обязательства 2014 года по предоставлению субсидии на софинансирование расходных обязательств городского округа в части дорожной деятельностии благоустройства территорий - исполнение судебных актов</t>
  </si>
  <si>
    <t>1403</t>
  </si>
  <si>
    <t>23.5.03.75610</t>
  </si>
  <si>
    <t>Субсидии местным бюджетам на реализацию проекта по поддержке местных инициатив</t>
  </si>
  <si>
    <t>12.1.01.79620</t>
  </si>
  <si>
    <t>12.Ц.00.79840</t>
  </si>
  <si>
    <t>Субсидии муниципальным образованиям на софинансирование расходных обязательств по  благоустройству территорий</t>
  </si>
  <si>
    <t>19.1.13.79230</t>
  </si>
  <si>
    <t>19.1.13.79530</t>
  </si>
  <si>
    <t>1006</t>
  </si>
  <si>
    <t>10.1.00.79640</t>
  </si>
  <si>
    <t>Субсидии местным бюджетам на софинансирование расходных обязательств по осуществлению дорожной деятельности</t>
  </si>
  <si>
    <t>10.1.00.7964С</t>
  </si>
  <si>
    <t>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</t>
  </si>
  <si>
    <t>11.3.02.79500</t>
  </si>
  <si>
    <t>Субсидии местным бюджетам на софинансирование строительства объектов капитального строительства муниципальной собственности в рамках подпрограммы 3 "Обеспечение земельных участков коммунальной и транспортной инфраструктурами в целях жилищного строительства" государственной программы Ненецкого автономного округа "Обеспечение доступным и комфортным жильём и коммунальными услугами граждан, проживающих в Ненецком автономном округе"</t>
  </si>
  <si>
    <t>12.1.03.79680</t>
  </si>
  <si>
    <t>Субсидии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собственности, в части проведения технологического аудита организаций, осуществляющих деятельность в сфере тепло- и водоснабжения</t>
  </si>
  <si>
    <t>12.4.01.79850</t>
  </si>
  <si>
    <t>Субсидии муниципальным образованиям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</si>
  <si>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12.Ц.00.7983С</t>
  </si>
  <si>
    <t>Субсидии муниципальным образованиям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счёт целевых денежных средств недропользователей в рамках исполнения Соглашений о сотрудничестве</t>
  </si>
  <si>
    <t>12.Ц.00.7984С</t>
  </si>
  <si>
    <t>Субсидии муниципальным образованиям на софинансирование расходных обязательств по  благоустройству территорий за счёт целевых денежных средств недропользователей в рамках исполнения Соглашений о сотрудничестве</t>
  </si>
  <si>
    <t>12.Ц.00.R555F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</si>
  <si>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</si>
  <si>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11.2.04.79670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</si>
  <si>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</si>
  <si>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0505</t>
  </si>
  <si>
    <t>Субсидии местным бюджетам на софинансирование строительства объектов капитального строительства муниципальной собственности в рамках подпрограммы 5 "Обеспечение населения Ненецкого автономного округа чистой водой" государственной программы Ненецкого автономного округа "Модернизация жилищно-коммунального хозяйства Ненецкого автономного округа"</t>
  </si>
  <si>
    <t>12.5.02.79500</t>
  </si>
  <si>
    <t>Изменения сессия ноябрь</t>
  </si>
  <si>
    <t>12.Ц.00.79850</t>
  </si>
  <si>
    <t>Субсидии местным бюджетам на софинансирование расходных обязательств, возникающих при выполнении полномочий органов местного самоуправления по водоотведению в части организации вывоза стоков из септиков и выгребных 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</si>
</sst>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2" fillId="0" borderId="0"/>
    <xf numFmtId="0" fontId="13" fillId="0" borderId="0"/>
    <xf numFmtId="0" fontId="14" fillId="0" borderId="0"/>
    <xf numFmtId="0" fontId="1" fillId="0" borderId="0"/>
    <xf numFmtId="0" fontId="13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164" fontId="5" fillId="0" borderId="1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NumberFormat="1" applyFont="1" applyFill="1" applyBorder="1" applyAlignment="1" applyProtection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7">
    <cellStyle name="Обычный" xfId="0" builtinId="0"/>
    <cellStyle name="Обычный 2" xfId="3"/>
    <cellStyle name="Обычный 2 2" xfId="4"/>
    <cellStyle name="Обычный 2 2 2" xfId="6"/>
    <cellStyle name="Обычный 3" xfId="2"/>
    <cellStyle name="Обычный 3 2" xfId="5"/>
    <cellStyle name="Обычный_Приложение № 3- расход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tabSelected="1" view="pageBreakPreview" zoomScale="75" zoomScaleNormal="75" zoomScaleSheetLayoutView="75" workbookViewId="0">
      <pane xSplit="4" ySplit="5" topLeftCell="E6" activePane="bottomRight" state="frozenSplit"/>
      <selection activeCell="R41" sqref="R41"/>
      <selection pane="topRight" activeCell="AW1" sqref="AW1"/>
      <selection pane="bottomLeft" activeCell="A42" sqref="A42"/>
      <selection pane="bottomRight" activeCell="I16" sqref="I16"/>
    </sheetView>
  </sheetViews>
  <sheetFormatPr defaultColWidth="8.85546875" defaultRowHeight="15" x14ac:dyDescent="0.2"/>
  <cols>
    <col min="1" max="1" width="15.140625" style="2" customWidth="1"/>
    <col min="2" max="2" width="58.5703125" style="7" customWidth="1"/>
    <col min="3" max="3" width="10.140625" style="8" customWidth="1"/>
    <col min="4" max="4" width="10.140625" style="7" customWidth="1"/>
    <col min="5" max="5" width="13.42578125" style="1" customWidth="1"/>
    <col min="6" max="6" width="14" style="1" customWidth="1"/>
    <col min="7" max="7" width="12.42578125" style="1" customWidth="1"/>
    <col min="8" max="8" width="14.42578125" style="1" customWidth="1"/>
    <col min="9" max="9" width="14.7109375" style="1" customWidth="1"/>
    <col min="10" max="10" width="16.5703125" style="1" customWidth="1"/>
    <col min="11" max="11" width="21" style="1" customWidth="1"/>
    <col min="12" max="12" width="18.28515625" style="1" customWidth="1"/>
    <col min="13" max="13" width="17.42578125" style="1" customWidth="1"/>
    <col min="14" max="14" width="16.140625" style="1" customWidth="1"/>
    <col min="15" max="15" width="13.42578125" style="1" customWidth="1"/>
    <col min="16" max="16" width="14" style="1" customWidth="1"/>
    <col min="17" max="17" width="12.42578125" style="1" customWidth="1"/>
    <col min="18" max="18" width="14.42578125" style="1" customWidth="1"/>
    <col min="19" max="19" width="14.7109375" style="1" customWidth="1"/>
    <col min="20" max="16384" width="8.85546875" style="1"/>
  </cols>
  <sheetData>
    <row r="1" spans="1:19" ht="54" customHeight="1" x14ac:dyDescent="0.2">
      <c r="A1" s="50" t="s">
        <v>42</v>
      </c>
      <c r="B1" s="51"/>
      <c r="C1" s="51"/>
      <c r="D1" s="51"/>
    </row>
    <row r="2" spans="1:19" ht="15.75" x14ac:dyDescent="0.25">
      <c r="B2" s="3"/>
      <c r="C2" s="4"/>
      <c r="D2" s="3"/>
    </row>
    <row r="4" spans="1:19" ht="12.75" x14ac:dyDescent="0.2">
      <c r="A4" s="52" t="s">
        <v>1</v>
      </c>
      <c r="B4" s="53" t="s">
        <v>2</v>
      </c>
      <c r="C4" s="53" t="s">
        <v>3</v>
      </c>
      <c r="D4" s="53" t="s">
        <v>4</v>
      </c>
      <c r="E4" s="48" t="s">
        <v>5</v>
      </c>
      <c r="F4" s="49"/>
      <c r="G4" s="49"/>
      <c r="H4" s="49"/>
      <c r="I4" s="49"/>
      <c r="J4" s="48" t="s">
        <v>95</v>
      </c>
      <c r="K4" s="49"/>
      <c r="L4" s="49"/>
      <c r="M4" s="49"/>
      <c r="N4" s="49"/>
      <c r="O4" s="48" t="s">
        <v>5</v>
      </c>
      <c r="P4" s="49"/>
      <c r="Q4" s="49"/>
      <c r="R4" s="49"/>
      <c r="S4" s="49"/>
    </row>
    <row r="5" spans="1:19" s="13" customFormat="1" ht="60" x14ac:dyDescent="0.2">
      <c r="A5" s="52"/>
      <c r="B5" s="54"/>
      <c r="C5" s="54"/>
      <c r="D5" s="54"/>
      <c r="E5" s="11" t="s">
        <v>6</v>
      </c>
      <c r="F5" s="12" t="s">
        <v>7</v>
      </c>
      <c r="G5" s="12" t="s">
        <v>8</v>
      </c>
      <c r="H5" s="47" t="s">
        <v>9</v>
      </c>
      <c r="I5" s="47" t="s">
        <v>10</v>
      </c>
      <c r="J5" s="11" t="s">
        <v>6</v>
      </c>
      <c r="K5" s="12" t="s">
        <v>7</v>
      </c>
      <c r="L5" s="12" t="s">
        <v>8</v>
      </c>
      <c r="M5" s="47" t="s">
        <v>9</v>
      </c>
      <c r="N5" s="47" t="s">
        <v>10</v>
      </c>
      <c r="O5" s="11" t="s">
        <v>6</v>
      </c>
      <c r="P5" s="12" t="s">
        <v>7</v>
      </c>
      <c r="Q5" s="12" t="s">
        <v>8</v>
      </c>
      <c r="R5" s="47" t="s">
        <v>9</v>
      </c>
      <c r="S5" s="47" t="s">
        <v>10</v>
      </c>
    </row>
    <row r="6" spans="1:19" s="16" customFormat="1" ht="24" x14ac:dyDescent="0.2">
      <c r="A6" s="14"/>
      <c r="B6" s="15" t="s">
        <v>41</v>
      </c>
      <c r="C6" s="15"/>
      <c r="D6" s="15"/>
      <c r="E6" s="33">
        <v>509570.16000000003</v>
      </c>
      <c r="F6" s="33">
        <v>139476.19999999998</v>
      </c>
      <c r="G6" s="33">
        <v>268883.06</v>
      </c>
      <c r="H6" s="33">
        <v>90887.5</v>
      </c>
      <c r="I6" s="33">
        <v>10323.4</v>
      </c>
      <c r="J6" s="33">
        <v>1529</v>
      </c>
      <c r="K6" s="33">
        <v>0</v>
      </c>
      <c r="L6" s="33">
        <v>-4846.2</v>
      </c>
      <c r="M6" s="33">
        <v>16698.599999999999</v>
      </c>
      <c r="N6" s="33">
        <v>-10323.4</v>
      </c>
      <c r="O6" s="33">
        <v>511099.16000000003</v>
      </c>
      <c r="P6" s="33">
        <v>139476.19999999998</v>
      </c>
      <c r="Q6" s="33">
        <v>264036.86</v>
      </c>
      <c r="R6" s="33">
        <v>107586.09999999999</v>
      </c>
      <c r="S6" s="33">
        <v>0</v>
      </c>
    </row>
    <row r="7" spans="1:19" s="16" customFormat="1" ht="14.25" x14ac:dyDescent="0.2">
      <c r="A7" s="17"/>
      <c r="B7" s="26" t="s">
        <v>11</v>
      </c>
      <c r="C7" s="15"/>
      <c r="D7" s="15"/>
      <c r="E7" s="33">
        <v>147221.9</v>
      </c>
      <c r="F7" s="33">
        <v>0</v>
      </c>
      <c r="G7" s="33">
        <v>77418</v>
      </c>
      <c r="H7" s="33">
        <v>69803.899999999994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147221.9</v>
      </c>
      <c r="P7" s="33">
        <v>0</v>
      </c>
      <c r="Q7" s="33">
        <v>77418</v>
      </c>
      <c r="R7" s="33">
        <v>69803.899999999994</v>
      </c>
      <c r="S7" s="33">
        <v>0</v>
      </c>
    </row>
    <row r="8" spans="1:19" s="23" customFormat="1" ht="30" x14ac:dyDescent="0.2">
      <c r="A8" s="20" t="s">
        <v>35</v>
      </c>
      <c r="B8" s="27" t="s">
        <v>12</v>
      </c>
      <c r="C8" s="38" t="s">
        <v>13</v>
      </c>
      <c r="D8" s="38" t="s">
        <v>14</v>
      </c>
      <c r="E8" s="39">
        <v>147221.9</v>
      </c>
      <c r="F8" s="34">
        <v>0</v>
      </c>
      <c r="G8" s="34">
        <v>77418</v>
      </c>
      <c r="H8" s="34">
        <v>69803.899999999994</v>
      </c>
      <c r="I8" s="34">
        <v>0</v>
      </c>
      <c r="J8" s="39">
        <v>0</v>
      </c>
      <c r="K8" s="34"/>
      <c r="L8" s="34"/>
      <c r="M8" s="34"/>
      <c r="N8" s="34">
        <v>0</v>
      </c>
      <c r="O8" s="39">
        <v>147221.9</v>
      </c>
      <c r="P8" s="34">
        <v>0</v>
      </c>
      <c r="Q8" s="34">
        <v>77418</v>
      </c>
      <c r="R8" s="34">
        <v>69803.899999999994</v>
      </c>
      <c r="S8" s="34">
        <v>0</v>
      </c>
    </row>
    <row r="9" spans="1:19" s="35" customFormat="1" ht="85.5" x14ac:dyDescent="0.2">
      <c r="A9" s="18"/>
      <c r="B9" s="28" t="s">
        <v>15</v>
      </c>
      <c r="C9" s="19"/>
      <c r="D9" s="19"/>
      <c r="E9" s="33">
        <v>16787.7</v>
      </c>
      <c r="F9" s="33">
        <v>2652.1</v>
      </c>
      <c r="G9" s="33">
        <v>4578.3999999999996</v>
      </c>
      <c r="H9" s="33">
        <v>9557.2000000000007</v>
      </c>
      <c r="I9" s="33">
        <v>0</v>
      </c>
      <c r="J9" s="33">
        <v>-24</v>
      </c>
      <c r="K9" s="33">
        <v>0</v>
      </c>
      <c r="L9" s="33">
        <v>0</v>
      </c>
      <c r="M9" s="33">
        <v>-24</v>
      </c>
      <c r="N9" s="33">
        <v>0</v>
      </c>
      <c r="O9" s="33">
        <v>16763.7</v>
      </c>
      <c r="P9" s="33">
        <v>2652.1</v>
      </c>
      <c r="Q9" s="33">
        <v>4578.3999999999996</v>
      </c>
      <c r="R9" s="33">
        <v>9533.2000000000007</v>
      </c>
      <c r="S9" s="33">
        <v>0</v>
      </c>
    </row>
    <row r="10" spans="1:19" s="35" customFormat="1" ht="60" x14ac:dyDescent="0.2">
      <c r="A10" s="41" t="s">
        <v>36</v>
      </c>
      <c r="B10" s="24" t="s">
        <v>18</v>
      </c>
      <c r="C10" s="38" t="s">
        <v>16</v>
      </c>
      <c r="D10" s="38" t="s">
        <v>19</v>
      </c>
      <c r="E10" s="39">
        <v>5304.2</v>
      </c>
      <c r="F10" s="34">
        <v>2652.1</v>
      </c>
      <c r="G10" s="34">
        <v>2652.1</v>
      </c>
      <c r="H10" s="34">
        <v>0</v>
      </c>
      <c r="I10" s="34">
        <v>0</v>
      </c>
      <c r="J10" s="39">
        <v>0</v>
      </c>
      <c r="K10" s="34"/>
      <c r="L10" s="34"/>
      <c r="M10" s="34"/>
      <c r="N10" s="34"/>
      <c r="O10" s="39">
        <v>5304.2</v>
      </c>
      <c r="P10" s="34">
        <v>2652.1</v>
      </c>
      <c r="Q10" s="34">
        <v>2652.1</v>
      </c>
      <c r="R10" s="34">
        <v>0</v>
      </c>
      <c r="S10" s="34">
        <v>0</v>
      </c>
    </row>
    <row r="11" spans="1:19" s="35" customFormat="1" ht="45" x14ac:dyDescent="0.2">
      <c r="A11" s="41" t="s">
        <v>37</v>
      </c>
      <c r="B11" s="24" t="s">
        <v>20</v>
      </c>
      <c r="C11" s="38" t="s">
        <v>21</v>
      </c>
      <c r="D11" s="38" t="s">
        <v>22</v>
      </c>
      <c r="E11" s="39">
        <v>1929.6999999999998</v>
      </c>
      <c r="F11" s="34">
        <v>0</v>
      </c>
      <c r="G11" s="34">
        <v>1110.3</v>
      </c>
      <c r="H11" s="34">
        <v>819.4</v>
      </c>
      <c r="I11" s="34">
        <v>0</v>
      </c>
      <c r="J11" s="39">
        <v>0</v>
      </c>
      <c r="K11" s="34"/>
      <c r="L11" s="34"/>
      <c r="M11" s="34"/>
      <c r="N11" s="34"/>
      <c r="O11" s="39">
        <v>1929.6999999999998</v>
      </c>
      <c r="P11" s="34">
        <v>0</v>
      </c>
      <c r="Q11" s="34">
        <v>1110.3</v>
      </c>
      <c r="R11" s="34">
        <v>819.4</v>
      </c>
      <c r="S11" s="34">
        <v>0</v>
      </c>
    </row>
    <row r="12" spans="1:19" s="35" customFormat="1" ht="30" x14ac:dyDescent="0.2">
      <c r="A12" s="41" t="s">
        <v>38</v>
      </c>
      <c r="B12" s="24" t="s">
        <v>23</v>
      </c>
      <c r="C12" s="38" t="s">
        <v>21</v>
      </c>
      <c r="D12" s="38" t="s">
        <v>24</v>
      </c>
      <c r="E12" s="39">
        <v>3473.8</v>
      </c>
      <c r="F12" s="34">
        <v>0</v>
      </c>
      <c r="G12" s="34">
        <v>0</v>
      </c>
      <c r="H12" s="34">
        <v>3473.8</v>
      </c>
      <c r="I12" s="34">
        <v>0</v>
      </c>
      <c r="J12" s="39">
        <v>0</v>
      </c>
      <c r="K12" s="34"/>
      <c r="L12" s="34"/>
      <c r="M12" s="34"/>
      <c r="N12" s="34"/>
      <c r="O12" s="39">
        <v>3473.8</v>
      </c>
      <c r="P12" s="34">
        <v>0</v>
      </c>
      <c r="Q12" s="34">
        <v>0</v>
      </c>
      <c r="R12" s="34">
        <v>3473.8</v>
      </c>
      <c r="S12" s="34">
        <v>0</v>
      </c>
    </row>
    <row r="13" spans="1:19" s="35" customFormat="1" ht="75" x14ac:dyDescent="0.2">
      <c r="A13" s="41" t="s">
        <v>46</v>
      </c>
      <c r="B13" s="40" t="s">
        <v>47</v>
      </c>
      <c r="C13" s="38" t="s">
        <v>48</v>
      </c>
      <c r="D13" s="38" t="s">
        <v>26</v>
      </c>
      <c r="E13" s="39">
        <v>0</v>
      </c>
      <c r="F13" s="34">
        <v>0</v>
      </c>
      <c r="G13" s="34">
        <v>0</v>
      </c>
      <c r="H13" s="34">
        <v>0</v>
      </c>
      <c r="I13" s="34">
        <v>0</v>
      </c>
      <c r="J13" s="39">
        <v>0</v>
      </c>
      <c r="K13" s="34"/>
      <c r="L13" s="34"/>
      <c r="M13" s="34"/>
      <c r="N13" s="34"/>
      <c r="O13" s="39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35" customFormat="1" ht="75" x14ac:dyDescent="0.2">
      <c r="A14" s="41" t="s">
        <v>71</v>
      </c>
      <c r="B14" s="29" t="s">
        <v>27</v>
      </c>
      <c r="C14" s="38" t="s">
        <v>25</v>
      </c>
      <c r="D14" s="38" t="s">
        <v>26</v>
      </c>
      <c r="E14" s="39">
        <v>6080</v>
      </c>
      <c r="F14" s="34">
        <v>0</v>
      </c>
      <c r="G14" s="34">
        <v>816</v>
      </c>
      <c r="H14" s="34">
        <v>5264</v>
      </c>
      <c r="I14" s="34">
        <v>0</v>
      </c>
      <c r="J14" s="39">
        <v>-24</v>
      </c>
      <c r="K14" s="34"/>
      <c r="L14" s="34"/>
      <c r="M14" s="46">
        <v>-24</v>
      </c>
      <c r="N14" s="34"/>
      <c r="O14" s="39">
        <v>6056</v>
      </c>
      <c r="P14" s="34">
        <v>0</v>
      </c>
      <c r="Q14" s="34">
        <v>816</v>
      </c>
      <c r="R14" s="34">
        <v>5240</v>
      </c>
      <c r="S14" s="34">
        <v>0</v>
      </c>
    </row>
    <row r="15" spans="1:19" s="35" customFormat="1" ht="28.5" x14ac:dyDescent="0.2">
      <c r="A15" s="18"/>
      <c r="B15" s="30" t="s">
        <v>28</v>
      </c>
      <c r="C15" s="21"/>
      <c r="D15" s="21"/>
      <c r="E15" s="33">
        <v>345560.56</v>
      </c>
      <c r="F15" s="33">
        <v>136824.09999999998</v>
      </c>
      <c r="G15" s="33">
        <v>186886.66</v>
      </c>
      <c r="H15" s="33">
        <v>11526.400000000001</v>
      </c>
      <c r="I15" s="33">
        <v>10323.4</v>
      </c>
      <c r="J15" s="33">
        <v>1553</v>
      </c>
      <c r="K15" s="33">
        <v>0</v>
      </c>
      <c r="L15" s="33">
        <v>-4846.2</v>
      </c>
      <c r="M15" s="33">
        <v>16722.599999999999</v>
      </c>
      <c r="N15" s="33">
        <v>-10323.4</v>
      </c>
      <c r="O15" s="33">
        <v>347113.56</v>
      </c>
      <c r="P15" s="33">
        <v>136824.09999999998</v>
      </c>
      <c r="Q15" s="33">
        <v>182040.46000000002</v>
      </c>
      <c r="R15" s="33">
        <v>28249</v>
      </c>
      <c r="S15" s="33">
        <v>0</v>
      </c>
    </row>
    <row r="16" spans="1:19" s="35" customFormat="1" ht="120" x14ac:dyDescent="0.2">
      <c r="A16" s="20" t="s">
        <v>39</v>
      </c>
      <c r="B16" s="31" t="s">
        <v>31</v>
      </c>
      <c r="C16" s="38" t="s">
        <v>29</v>
      </c>
      <c r="D16" s="38" t="s">
        <v>30</v>
      </c>
      <c r="E16" s="39">
        <v>6375.2</v>
      </c>
      <c r="F16" s="34">
        <v>6177.8</v>
      </c>
      <c r="G16" s="34">
        <v>197.4</v>
      </c>
      <c r="H16" s="34">
        <v>0</v>
      </c>
      <c r="I16" s="34">
        <v>0</v>
      </c>
      <c r="J16" s="39">
        <v>153.80000000000001</v>
      </c>
      <c r="K16" s="34"/>
      <c r="L16" s="46">
        <v>153.80000000000001</v>
      </c>
      <c r="M16" s="34"/>
      <c r="N16" s="34"/>
      <c r="O16" s="39">
        <v>6529</v>
      </c>
      <c r="P16" s="34">
        <v>6177.8</v>
      </c>
      <c r="Q16" s="34">
        <v>351.20000000000005</v>
      </c>
      <c r="R16" s="34">
        <v>0</v>
      </c>
      <c r="S16" s="34">
        <v>0</v>
      </c>
    </row>
    <row r="17" spans="1:19" s="35" customFormat="1" ht="45" x14ac:dyDescent="0.2">
      <c r="A17" s="20" t="s">
        <v>74</v>
      </c>
      <c r="B17" s="31" t="s">
        <v>75</v>
      </c>
      <c r="C17" s="38" t="s">
        <v>29</v>
      </c>
      <c r="D17" s="38" t="s">
        <v>30</v>
      </c>
      <c r="E17" s="39">
        <v>9554.5</v>
      </c>
      <c r="F17" s="34">
        <v>0</v>
      </c>
      <c r="G17" s="34">
        <v>9554.5</v>
      </c>
      <c r="H17" s="34">
        <v>0</v>
      </c>
      <c r="I17" s="34">
        <v>0</v>
      </c>
      <c r="J17" s="39">
        <v>0</v>
      </c>
      <c r="K17" s="34"/>
      <c r="L17" s="34"/>
      <c r="M17" s="34"/>
      <c r="N17" s="34"/>
      <c r="O17" s="39">
        <v>9554.5</v>
      </c>
      <c r="P17" s="34">
        <v>0</v>
      </c>
      <c r="Q17" s="34">
        <v>9554.5</v>
      </c>
      <c r="R17" s="34">
        <v>0</v>
      </c>
      <c r="S17" s="34">
        <v>0</v>
      </c>
    </row>
    <row r="18" spans="1:19" s="35" customFormat="1" ht="75" x14ac:dyDescent="0.2">
      <c r="A18" s="20" t="s">
        <v>76</v>
      </c>
      <c r="B18" s="31" t="s">
        <v>77</v>
      </c>
      <c r="C18" s="38" t="s">
        <v>29</v>
      </c>
      <c r="D18" s="38" t="s">
        <v>30</v>
      </c>
      <c r="E18" s="39">
        <v>3448.3</v>
      </c>
      <c r="F18" s="34">
        <v>0</v>
      </c>
      <c r="G18" s="34">
        <v>3448.3</v>
      </c>
      <c r="H18" s="34">
        <v>0</v>
      </c>
      <c r="I18" s="34">
        <v>0</v>
      </c>
      <c r="J18" s="39">
        <v>0</v>
      </c>
      <c r="K18" s="34"/>
      <c r="L18" s="34"/>
      <c r="M18" s="34"/>
      <c r="N18" s="34"/>
      <c r="O18" s="39">
        <v>3448.3</v>
      </c>
      <c r="P18" s="34">
        <v>0</v>
      </c>
      <c r="Q18" s="34">
        <v>3448.3</v>
      </c>
      <c r="R18" s="34">
        <v>0</v>
      </c>
      <c r="S18" s="34">
        <v>0</v>
      </c>
    </row>
    <row r="19" spans="1:19" s="35" customFormat="1" ht="45" x14ac:dyDescent="0.2">
      <c r="A19" s="20" t="s">
        <v>90</v>
      </c>
      <c r="B19" s="31" t="s">
        <v>91</v>
      </c>
      <c r="C19" s="38" t="s">
        <v>29</v>
      </c>
      <c r="D19" s="38" t="s">
        <v>92</v>
      </c>
      <c r="E19" s="39">
        <v>11472.46</v>
      </c>
      <c r="F19" s="34">
        <v>0</v>
      </c>
      <c r="G19" s="34">
        <v>7117.56</v>
      </c>
      <c r="H19" s="34">
        <v>4354.8999999999996</v>
      </c>
      <c r="I19" s="34">
        <v>0</v>
      </c>
      <c r="J19" s="39">
        <v>0</v>
      </c>
      <c r="K19" s="34"/>
      <c r="L19" s="34"/>
      <c r="M19" s="34"/>
      <c r="N19" s="34"/>
      <c r="O19" s="39">
        <v>11472.46</v>
      </c>
      <c r="P19" s="34">
        <v>0</v>
      </c>
      <c r="Q19" s="34">
        <v>7117.56</v>
      </c>
      <c r="R19" s="34">
        <v>4354.8999999999996</v>
      </c>
      <c r="S19" s="34">
        <v>0</v>
      </c>
    </row>
    <row r="20" spans="1:19" s="35" customFormat="1" ht="135" x14ac:dyDescent="0.2">
      <c r="A20" s="20" t="s">
        <v>78</v>
      </c>
      <c r="B20" s="45" t="s">
        <v>79</v>
      </c>
      <c r="C20" s="38" t="s">
        <v>29</v>
      </c>
      <c r="D20" s="38" t="s">
        <v>30</v>
      </c>
      <c r="E20" s="39">
        <v>15079</v>
      </c>
      <c r="F20" s="34">
        <v>0</v>
      </c>
      <c r="G20" s="34">
        <v>15079</v>
      </c>
      <c r="H20" s="34">
        <v>0</v>
      </c>
      <c r="I20" s="34">
        <v>0</v>
      </c>
      <c r="J20" s="39">
        <v>0</v>
      </c>
      <c r="K20" s="34"/>
      <c r="L20" s="34"/>
      <c r="M20" s="34"/>
      <c r="N20" s="34"/>
      <c r="O20" s="39">
        <v>15079</v>
      </c>
      <c r="P20" s="34">
        <v>0</v>
      </c>
      <c r="Q20" s="34">
        <v>15079</v>
      </c>
      <c r="R20" s="34">
        <v>0</v>
      </c>
      <c r="S20" s="34">
        <v>0</v>
      </c>
    </row>
    <row r="21" spans="1:19" s="35" customFormat="1" ht="60" x14ac:dyDescent="0.2">
      <c r="A21" s="20" t="s">
        <v>68</v>
      </c>
      <c r="B21" s="25" t="s">
        <v>33</v>
      </c>
      <c r="C21" s="38" t="s">
        <v>29</v>
      </c>
      <c r="D21" s="38" t="s">
        <v>32</v>
      </c>
      <c r="E21" s="39">
        <v>58463.700000000004</v>
      </c>
      <c r="F21" s="34">
        <v>12765.9</v>
      </c>
      <c r="G21" s="34">
        <v>45697.8</v>
      </c>
      <c r="H21" s="34">
        <v>0</v>
      </c>
      <c r="I21" s="34">
        <v>0</v>
      </c>
      <c r="J21" s="39">
        <v>0</v>
      </c>
      <c r="K21" s="34"/>
      <c r="L21" s="34"/>
      <c r="M21" s="34"/>
      <c r="N21" s="34"/>
      <c r="O21" s="39">
        <v>58463.700000000004</v>
      </c>
      <c r="P21" s="34">
        <v>12765.9</v>
      </c>
      <c r="Q21" s="34">
        <v>45697.8</v>
      </c>
      <c r="R21" s="34">
        <v>0</v>
      </c>
      <c r="S21" s="34">
        <v>0</v>
      </c>
    </row>
    <row r="22" spans="1:19" s="35" customFormat="1" ht="75" x14ac:dyDescent="0.2">
      <c r="A22" s="20" t="s">
        <v>96</v>
      </c>
      <c r="B22" s="25" t="s">
        <v>97</v>
      </c>
      <c r="C22" s="38" t="s">
        <v>29</v>
      </c>
      <c r="D22" s="38" t="s">
        <v>32</v>
      </c>
      <c r="E22" s="39"/>
      <c r="F22" s="34"/>
      <c r="G22" s="34"/>
      <c r="H22" s="34"/>
      <c r="I22" s="34"/>
      <c r="J22" s="39">
        <v>8108.1</v>
      </c>
      <c r="K22" s="34"/>
      <c r="L22" s="34"/>
      <c r="M22" s="46">
        <v>8108.1</v>
      </c>
      <c r="N22" s="34"/>
      <c r="O22" s="39">
        <v>8108.1</v>
      </c>
      <c r="P22" s="34">
        <v>0</v>
      </c>
      <c r="Q22" s="34">
        <v>0</v>
      </c>
      <c r="R22" s="34">
        <v>8108.1</v>
      </c>
      <c r="S22" s="34">
        <v>0</v>
      </c>
    </row>
    <row r="23" spans="1:19" s="35" customFormat="1" ht="90" x14ac:dyDescent="0.2">
      <c r="A23" s="20" t="s">
        <v>82</v>
      </c>
      <c r="B23" s="25" t="s">
        <v>83</v>
      </c>
      <c r="C23" s="38" t="s">
        <v>29</v>
      </c>
      <c r="D23" s="38" t="s">
        <v>32</v>
      </c>
      <c r="E23" s="39">
        <v>29280.7</v>
      </c>
      <c r="F23" s="34">
        <v>1268.8</v>
      </c>
      <c r="G23" s="34">
        <v>28011.9</v>
      </c>
      <c r="H23" s="34">
        <v>0</v>
      </c>
      <c r="I23" s="34">
        <v>0</v>
      </c>
      <c r="J23" s="39">
        <v>0</v>
      </c>
      <c r="K23" s="34"/>
      <c r="L23" s="34"/>
      <c r="M23" s="34"/>
      <c r="N23" s="34"/>
      <c r="O23" s="39">
        <v>29280.7</v>
      </c>
      <c r="P23" s="34">
        <v>1268.8</v>
      </c>
      <c r="Q23" s="34">
        <v>28011.9</v>
      </c>
      <c r="R23" s="34">
        <v>0</v>
      </c>
      <c r="S23" s="34">
        <v>0</v>
      </c>
    </row>
    <row r="24" spans="1:19" s="35" customFormat="1" ht="105" x14ac:dyDescent="0.2">
      <c r="A24" s="20" t="s">
        <v>80</v>
      </c>
      <c r="B24" s="25" t="s">
        <v>81</v>
      </c>
      <c r="C24" s="38" t="s">
        <v>29</v>
      </c>
      <c r="D24" s="38" t="s">
        <v>32</v>
      </c>
      <c r="E24" s="39">
        <v>5000</v>
      </c>
      <c r="F24" s="34">
        <v>0</v>
      </c>
      <c r="G24" s="34">
        <v>5000</v>
      </c>
      <c r="H24" s="34">
        <v>0</v>
      </c>
      <c r="I24" s="34">
        <v>0</v>
      </c>
      <c r="J24" s="39">
        <v>-5000</v>
      </c>
      <c r="K24" s="34"/>
      <c r="L24" s="46">
        <v>-5000</v>
      </c>
      <c r="M24" s="34"/>
      <c r="N24" s="34"/>
      <c r="O24" s="39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35" customFormat="1" ht="105" x14ac:dyDescent="0.2">
      <c r="A25" s="20" t="s">
        <v>94</v>
      </c>
      <c r="B25" s="31" t="s">
        <v>93</v>
      </c>
      <c r="C25" s="38" t="s">
        <v>29</v>
      </c>
      <c r="D25" s="38" t="s">
        <v>32</v>
      </c>
      <c r="E25" s="39">
        <v>10087.299999999999</v>
      </c>
      <c r="F25" s="34">
        <v>0</v>
      </c>
      <c r="G25" s="34">
        <v>10087.299999999999</v>
      </c>
      <c r="H25" s="34">
        <v>0</v>
      </c>
      <c r="I25" s="34">
        <v>0</v>
      </c>
      <c r="J25" s="39">
        <v>0</v>
      </c>
      <c r="K25" s="34"/>
      <c r="L25" s="34"/>
      <c r="M25" s="34"/>
      <c r="N25" s="34"/>
      <c r="O25" s="39">
        <v>10087.299999999999</v>
      </c>
      <c r="P25" s="34">
        <v>0</v>
      </c>
      <c r="Q25" s="34">
        <v>10087.299999999999</v>
      </c>
      <c r="R25" s="34">
        <v>0</v>
      </c>
      <c r="S25" s="34">
        <v>0</v>
      </c>
    </row>
    <row r="26" spans="1:19" s="35" customFormat="1" ht="30" x14ac:dyDescent="0.2">
      <c r="A26" s="20" t="s">
        <v>59</v>
      </c>
      <c r="B26" s="25" t="s">
        <v>55</v>
      </c>
      <c r="C26" s="38" t="s">
        <v>29</v>
      </c>
      <c r="D26" s="38" t="s">
        <v>56</v>
      </c>
      <c r="E26" s="39">
        <v>0</v>
      </c>
      <c r="F26" s="34">
        <v>0</v>
      </c>
      <c r="G26" s="34">
        <v>0</v>
      </c>
      <c r="H26" s="34">
        <v>0</v>
      </c>
      <c r="I26" s="34">
        <v>0</v>
      </c>
      <c r="J26" s="39">
        <v>0</v>
      </c>
      <c r="K26" s="34"/>
      <c r="L26" s="34"/>
      <c r="M26" s="34"/>
      <c r="N26" s="34"/>
      <c r="O26" s="39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s="35" customFormat="1" ht="30" x14ac:dyDescent="0.2">
      <c r="A27" s="20" t="s">
        <v>60</v>
      </c>
      <c r="B27" s="25" t="s">
        <v>61</v>
      </c>
      <c r="C27" s="38" t="s">
        <v>29</v>
      </c>
      <c r="D27" s="38" t="s">
        <v>56</v>
      </c>
      <c r="E27" s="39">
        <v>0</v>
      </c>
      <c r="F27" s="34">
        <v>0</v>
      </c>
      <c r="G27" s="34">
        <v>0</v>
      </c>
      <c r="H27" s="34">
        <v>0</v>
      </c>
      <c r="I27" s="34">
        <v>0</v>
      </c>
      <c r="J27" s="39">
        <v>0</v>
      </c>
      <c r="K27" s="34"/>
      <c r="L27" s="34"/>
      <c r="M27" s="34"/>
      <c r="N27" s="34"/>
      <c r="O27" s="39">
        <v>0</v>
      </c>
      <c r="P27" s="34">
        <v>0</v>
      </c>
      <c r="Q27" s="34">
        <v>0</v>
      </c>
      <c r="R27" s="34">
        <v>0</v>
      </c>
      <c r="S27" s="34">
        <v>0</v>
      </c>
    </row>
    <row r="28" spans="1:19" s="35" customFormat="1" ht="105" x14ac:dyDescent="0.2">
      <c r="A28" s="20" t="s">
        <v>84</v>
      </c>
      <c r="B28" s="43" t="s">
        <v>85</v>
      </c>
      <c r="C28" s="38" t="s">
        <v>29</v>
      </c>
      <c r="D28" s="38" t="s">
        <v>56</v>
      </c>
      <c r="E28" s="39">
        <v>4228.3</v>
      </c>
      <c r="F28" s="34">
        <v>0</v>
      </c>
      <c r="G28" s="34">
        <v>4228.3</v>
      </c>
      <c r="H28" s="34">
        <v>0</v>
      </c>
      <c r="I28" s="34">
        <v>0</v>
      </c>
      <c r="J28" s="39">
        <v>0</v>
      </c>
      <c r="K28" s="34"/>
      <c r="L28" s="34"/>
      <c r="M28" s="34"/>
      <c r="N28" s="34"/>
      <c r="O28" s="39">
        <v>4228.3</v>
      </c>
      <c r="P28" s="34">
        <v>0</v>
      </c>
      <c r="Q28" s="34">
        <v>4228.3</v>
      </c>
      <c r="R28" s="34">
        <v>0</v>
      </c>
      <c r="S28" s="34">
        <v>0</v>
      </c>
    </row>
    <row r="29" spans="1:19" s="35" customFormat="1" ht="75" x14ac:dyDescent="0.2">
      <c r="A29" s="20" t="s">
        <v>86</v>
      </c>
      <c r="B29" s="43" t="s">
        <v>87</v>
      </c>
      <c r="C29" s="38" t="s">
        <v>29</v>
      </c>
      <c r="D29" s="38" t="s">
        <v>56</v>
      </c>
      <c r="E29" s="39">
        <v>13135.3</v>
      </c>
      <c r="F29" s="34">
        <v>0</v>
      </c>
      <c r="G29" s="34">
        <v>13135.3</v>
      </c>
      <c r="H29" s="34">
        <v>0</v>
      </c>
      <c r="I29" s="34">
        <v>0</v>
      </c>
      <c r="J29" s="39">
        <v>0</v>
      </c>
      <c r="K29" s="34"/>
      <c r="L29" s="34"/>
      <c r="M29" s="34"/>
      <c r="N29" s="34"/>
      <c r="O29" s="39">
        <v>13135.3</v>
      </c>
      <c r="P29" s="34">
        <v>0</v>
      </c>
      <c r="Q29" s="34">
        <v>13135.3</v>
      </c>
      <c r="R29" s="34">
        <v>0</v>
      </c>
      <c r="S29" s="34">
        <v>0</v>
      </c>
    </row>
    <row r="30" spans="1:19" s="35" customFormat="1" ht="45" x14ac:dyDescent="0.2">
      <c r="A30" s="20" t="s">
        <v>69</v>
      </c>
      <c r="B30" s="43" t="s">
        <v>70</v>
      </c>
      <c r="C30" s="38" t="s">
        <v>29</v>
      </c>
      <c r="D30" s="38" t="s">
        <v>56</v>
      </c>
      <c r="E30" s="39">
        <v>19170.099999999999</v>
      </c>
      <c r="F30" s="34">
        <v>0</v>
      </c>
      <c r="G30" s="34">
        <v>19170.099999999999</v>
      </c>
      <c r="H30" s="34">
        <v>0</v>
      </c>
      <c r="I30" s="34">
        <v>0</v>
      </c>
      <c r="J30" s="39">
        <v>0</v>
      </c>
      <c r="K30" s="34"/>
      <c r="L30" s="34"/>
      <c r="M30" s="34"/>
      <c r="N30" s="34"/>
      <c r="O30" s="39">
        <v>19170.099999999999</v>
      </c>
      <c r="P30" s="34">
        <v>0</v>
      </c>
      <c r="Q30" s="34">
        <v>19170.099999999999</v>
      </c>
      <c r="R30" s="34">
        <v>0</v>
      </c>
      <c r="S30" s="34">
        <v>0</v>
      </c>
    </row>
    <row r="31" spans="1:19" s="35" customFormat="1" ht="60" x14ac:dyDescent="0.2">
      <c r="A31" s="20" t="s">
        <v>88</v>
      </c>
      <c r="B31" s="43" t="s">
        <v>89</v>
      </c>
      <c r="C31" s="38" t="s">
        <v>29</v>
      </c>
      <c r="D31" s="38" t="s">
        <v>56</v>
      </c>
      <c r="E31" s="39">
        <v>26048.799999999999</v>
      </c>
      <c r="F31" s="34">
        <v>0</v>
      </c>
      <c r="G31" s="34">
        <v>20137</v>
      </c>
      <c r="H31" s="34">
        <v>5911.8</v>
      </c>
      <c r="I31" s="34">
        <v>0</v>
      </c>
      <c r="J31" s="39">
        <v>0</v>
      </c>
      <c r="K31" s="34"/>
      <c r="L31" s="34"/>
      <c r="M31" s="34"/>
      <c r="N31" s="34"/>
      <c r="O31" s="39">
        <v>26048.799999999999</v>
      </c>
      <c r="P31" s="34">
        <v>0</v>
      </c>
      <c r="Q31" s="34">
        <v>20137</v>
      </c>
      <c r="R31" s="34">
        <v>5911.8</v>
      </c>
      <c r="S31" s="34">
        <v>0</v>
      </c>
    </row>
    <row r="32" spans="1:19" s="35" customFormat="1" ht="75" x14ac:dyDescent="0.2">
      <c r="A32" s="36" t="s">
        <v>72</v>
      </c>
      <c r="B32" s="37" t="s">
        <v>43</v>
      </c>
      <c r="C32" s="38" t="s">
        <v>25</v>
      </c>
      <c r="D32" s="44" t="s">
        <v>73</v>
      </c>
      <c r="E32" s="39">
        <v>2459.6999999999998</v>
      </c>
      <c r="F32" s="34">
        <v>0</v>
      </c>
      <c r="G32" s="34">
        <v>1200</v>
      </c>
      <c r="H32" s="34">
        <v>1259.7</v>
      </c>
      <c r="I32" s="34">
        <v>0</v>
      </c>
      <c r="J32" s="39">
        <v>0</v>
      </c>
      <c r="K32" s="34"/>
      <c r="L32" s="34"/>
      <c r="M32" s="34"/>
      <c r="N32" s="34"/>
      <c r="O32" s="39">
        <v>2459.6999999999998</v>
      </c>
      <c r="P32" s="34">
        <v>0</v>
      </c>
      <c r="Q32" s="34">
        <v>1200</v>
      </c>
      <c r="R32" s="34">
        <v>1259.7</v>
      </c>
      <c r="S32" s="34">
        <v>0</v>
      </c>
    </row>
    <row r="33" spans="1:19" s="35" customFormat="1" ht="120" x14ac:dyDescent="0.2">
      <c r="A33" s="20" t="s">
        <v>51</v>
      </c>
      <c r="B33" s="31" t="s">
        <v>52</v>
      </c>
      <c r="C33" s="38" t="s">
        <v>29</v>
      </c>
      <c r="D33" s="38" t="s">
        <v>17</v>
      </c>
      <c r="E33" s="39">
        <v>12939.5</v>
      </c>
      <c r="F33" s="34">
        <v>12939.5</v>
      </c>
      <c r="G33" s="34">
        <v>0</v>
      </c>
      <c r="H33" s="34">
        <v>0</v>
      </c>
      <c r="I33" s="34">
        <v>0</v>
      </c>
      <c r="J33" s="39">
        <v>0</v>
      </c>
      <c r="K33" s="34"/>
      <c r="L33" s="34"/>
      <c r="M33" s="34"/>
      <c r="N33" s="34"/>
      <c r="O33" s="39">
        <v>12939.5</v>
      </c>
      <c r="P33" s="34">
        <v>12939.5</v>
      </c>
      <c r="Q33" s="34">
        <v>0</v>
      </c>
      <c r="R33" s="34">
        <v>0</v>
      </c>
      <c r="S33" s="34">
        <v>0</v>
      </c>
    </row>
    <row r="34" spans="1:19" s="35" customFormat="1" ht="30" x14ac:dyDescent="0.2">
      <c r="A34" s="20" t="s">
        <v>57</v>
      </c>
      <c r="B34" s="31" t="s">
        <v>58</v>
      </c>
      <c r="C34" s="38" t="s">
        <v>29</v>
      </c>
      <c r="D34" s="38" t="s">
        <v>17</v>
      </c>
      <c r="E34" s="39">
        <v>0</v>
      </c>
      <c r="F34" s="34">
        <v>0</v>
      </c>
      <c r="G34" s="34">
        <v>0</v>
      </c>
      <c r="H34" s="34">
        <v>0</v>
      </c>
      <c r="I34" s="34">
        <v>0</v>
      </c>
      <c r="J34" s="39">
        <v>0</v>
      </c>
      <c r="K34" s="34"/>
      <c r="L34" s="34"/>
      <c r="M34" s="34"/>
      <c r="N34" s="34"/>
      <c r="O34" s="39">
        <v>0</v>
      </c>
      <c r="P34" s="34">
        <v>0</v>
      </c>
      <c r="Q34" s="34">
        <v>0</v>
      </c>
      <c r="R34" s="34">
        <v>0</v>
      </c>
      <c r="S34" s="34">
        <v>0</v>
      </c>
    </row>
    <row r="35" spans="1:19" s="35" customFormat="1" ht="30" x14ac:dyDescent="0.2">
      <c r="A35" s="20" t="s">
        <v>62</v>
      </c>
      <c r="B35" s="31" t="s">
        <v>58</v>
      </c>
      <c r="C35" s="38" t="s">
        <v>29</v>
      </c>
      <c r="D35" s="38" t="s">
        <v>17</v>
      </c>
      <c r="E35" s="39">
        <v>102210.3</v>
      </c>
      <c r="F35" s="34">
        <v>102210.3</v>
      </c>
      <c r="G35" s="34">
        <v>0</v>
      </c>
      <c r="H35" s="34">
        <v>0</v>
      </c>
      <c r="I35" s="34">
        <v>0</v>
      </c>
      <c r="J35" s="39">
        <v>0</v>
      </c>
      <c r="K35" s="34"/>
      <c r="L35" s="34"/>
      <c r="M35" s="34"/>
      <c r="N35" s="34"/>
      <c r="O35" s="39">
        <v>102210.3</v>
      </c>
      <c r="P35" s="34">
        <v>102210.3</v>
      </c>
      <c r="Q35" s="34">
        <v>0</v>
      </c>
      <c r="R35" s="34">
        <v>0</v>
      </c>
      <c r="S35" s="34">
        <v>0</v>
      </c>
    </row>
    <row r="36" spans="1:19" s="35" customFormat="1" ht="75" x14ac:dyDescent="0.2">
      <c r="A36" s="20" t="s">
        <v>63</v>
      </c>
      <c r="B36" s="31" t="s">
        <v>64</v>
      </c>
      <c r="C36" s="38" t="s">
        <v>29</v>
      </c>
      <c r="D36" s="38" t="s">
        <v>65</v>
      </c>
      <c r="E36" s="39">
        <v>4822.2</v>
      </c>
      <c r="F36" s="34">
        <v>0</v>
      </c>
      <c r="G36" s="34">
        <v>4822.2</v>
      </c>
      <c r="H36" s="34">
        <v>0</v>
      </c>
      <c r="I36" s="34">
        <v>0</v>
      </c>
      <c r="J36" s="39">
        <v>0</v>
      </c>
      <c r="K36" s="34"/>
      <c r="L36" s="34"/>
      <c r="M36" s="34"/>
      <c r="N36" s="34"/>
      <c r="O36" s="39">
        <v>4822.2</v>
      </c>
      <c r="P36" s="34">
        <v>0</v>
      </c>
      <c r="Q36" s="34">
        <v>4822.2</v>
      </c>
      <c r="R36" s="34">
        <v>0</v>
      </c>
      <c r="S36" s="34">
        <v>0</v>
      </c>
    </row>
    <row r="37" spans="1:19" s="35" customFormat="1" ht="30" x14ac:dyDescent="0.2">
      <c r="A37" s="20" t="s">
        <v>66</v>
      </c>
      <c r="B37" s="31" t="s">
        <v>67</v>
      </c>
      <c r="C37" s="38" t="s">
        <v>48</v>
      </c>
      <c r="D37" s="38" t="s">
        <v>65</v>
      </c>
      <c r="E37" s="39">
        <v>10323.4</v>
      </c>
      <c r="F37" s="34">
        <v>0</v>
      </c>
      <c r="G37" s="34">
        <v>0</v>
      </c>
      <c r="H37" s="34">
        <v>0</v>
      </c>
      <c r="I37" s="34">
        <v>10323.4</v>
      </c>
      <c r="J37" s="39">
        <v>-1708.8999999999996</v>
      </c>
      <c r="K37" s="34"/>
      <c r="L37" s="34"/>
      <c r="M37" s="34">
        <v>8614.5</v>
      </c>
      <c r="N37" s="34">
        <v>-10323.4</v>
      </c>
      <c r="O37" s="39">
        <v>8614.5</v>
      </c>
      <c r="P37" s="34">
        <v>0</v>
      </c>
      <c r="Q37" s="34">
        <v>0</v>
      </c>
      <c r="R37" s="34">
        <v>8614.5</v>
      </c>
      <c r="S37" s="34">
        <v>0</v>
      </c>
    </row>
    <row r="38" spans="1:19" s="35" customFormat="1" ht="120" x14ac:dyDescent="0.2">
      <c r="A38" s="20" t="s">
        <v>40</v>
      </c>
      <c r="B38" s="31" t="s">
        <v>34</v>
      </c>
      <c r="C38" s="38" t="s">
        <v>29</v>
      </c>
      <c r="D38" s="38" t="s">
        <v>17</v>
      </c>
      <c r="E38" s="39">
        <v>1461.8</v>
      </c>
      <c r="F38" s="34">
        <v>1461.8</v>
      </c>
      <c r="G38" s="34">
        <v>0</v>
      </c>
      <c r="H38" s="34">
        <v>0</v>
      </c>
      <c r="I38" s="34">
        <v>0</v>
      </c>
      <c r="J38" s="39">
        <v>0</v>
      </c>
      <c r="K38" s="34"/>
      <c r="L38" s="34"/>
      <c r="M38" s="34"/>
      <c r="N38" s="34"/>
      <c r="O38" s="39">
        <v>1461.8</v>
      </c>
      <c r="P38" s="34">
        <v>1461.8</v>
      </c>
      <c r="Q38" s="34">
        <v>0</v>
      </c>
      <c r="R38" s="34">
        <v>0</v>
      </c>
      <c r="S38" s="34">
        <v>0</v>
      </c>
    </row>
    <row r="40" spans="1:19" ht="36" customHeight="1" x14ac:dyDescent="0.2">
      <c r="A40" s="22"/>
    </row>
  </sheetData>
  <mergeCells count="8">
    <mergeCell ref="J4:N4"/>
    <mergeCell ref="O4:S4"/>
    <mergeCell ref="E4:I4"/>
    <mergeCell ref="A1:D1"/>
    <mergeCell ref="A4:A5"/>
    <mergeCell ref="B4:B5"/>
    <mergeCell ref="C4:C5"/>
    <mergeCell ref="D4:D5"/>
  </mergeCells>
  <printOptions horizontalCentered="1"/>
  <pageMargins left="0.39370078740157483" right="0.15748031496062992" top="0.39370078740157483" bottom="0.11811023622047245" header="0.27559055118110237" footer="0.23622047244094491"/>
  <pageSetup paperSize="8" scale="4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BreakPreview" zoomScale="75" zoomScaleNormal="75" zoomScaleSheetLayoutView="75" workbookViewId="0">
      <pane xSplit="4" ySplit="5" topLeftCell="E6" activePane="bottomRight" state="frozenSplit"/>
      <selection activeCell="R41" sqref="R41"/>
      <selection pane="topRight" activeCell="AW1" sqref="AW1"/>
      <selection pane="bottomLeft" activeCell="A42" sqref="A42"/>
      <selection pane="bottomRight" activeCell="B35" sqref="B35"/>
    </sheetView>
  </sheetViews>
  <sheetFormatPr defaultColWidth="8.85546875" defaultRowHeight="15" x14ac:dyDescent="0.2"/>
  <cols>
    <col min="1" max="1" width="15.140625" style="2" customWidth="1"/>
    <col min="2" max="2" width="58.5703125" style="7" customWidth="1"/>
    <col min="3" max="3" width="10.140625" style="8" customWidth="1"/>
    <col min="4" max="4" width="10.140625" style="7" customWidth="1"/>
    <col min="5" max="5" width="16.140625" style="9" hidden="1" customWidth="1"/>
    <col min="6" max="6" width="21.5703125" style="9" hidden="1" customWidth="1"/>
    <col min="7" max="7" width="19.85546875" style="9" hidden="1" customWidth="1"/>
    <col min="8" max="9" width="18" style="9" hidden="1" customWidth="1"/>
    <col min="10" max="10" width="16.140625" style="9" hidden="1" customWidth="1"/>
    <col min="11" max="11" width="21.5703125" style="9" hidden="1" customWidth="1"/>
    <col min="12" max="12" width="19.85546875" style="9" hidden="1" customWidth="1"/>
    <col min="13" max="14" width="18" style="9" hidden="1" customWidth="1"/>
    <col min="15" max="15" width="16.140625" style="9" customWidth="1"/>
    <col min="16" max="16" width="21.5703125" style="9" customWidth="1"/>
    <col min="17" max="17" width="19.85546875" style="9" customWidth="1"/>
    <col min="18" max="19" width="18" style="9" customWidth="1"/>
    <col min="20" max="16384" width="8.85546875" style="1"/>
  </cols>
  <sheetData>
    <row r="1" spans="1:19" ht="12.75" x14ac:dyDescent="0.2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B2" s="3"/>
      <c r="C2" s="4"/>
      <c r="D2" s="3"/>
      <c r="E2" s="5"/>
      <c r="F2" s="5"/>
      <c r="G2" s="5"/>
      <c r="H2" s="5"/>
      <c r="I2" s="6"/>
      <c r="J2" s="5"/>
      <c r="K2" s="5"/>
      <c r="L2" s="5"/>
      <c r="M2" s="5"/>
      <c r="N2" s="6"/>
      <c r="O2" s="5"/>
      <c r="P2" s="5"/>
      <c r="Q2" s="5"/>
      <c r="R2" s="5"/>
      <c r="S2" s="6"/>
    </row>
    <row r="3" spans="1:19" x14ac:dyDescent="0.2">
      <c r="I3" s="10" t="s">
        <v>0</v>
      </c>
      <c r="N3" s="10" t="s">
        <v>0</v>
      </c>
      <c r="S3" s="10" t="s">
        <v>0</v>
      </c>
    </row>
    <row r="4" spans="1:19" ht="12.75" x14ac:dyDescent="0.2">
      <c r="A4" s="52" t="s">
        <v>1</v>
      </c>
      <c r="B4" s="53" t="s">
        <v>2</v>
      </c>
      <c r="C4" s="53" t="s">
        <v>3</v>
      </c>
      <c r="D4" s="53" t="s">
        <v>4</v>
      </c>
      <c r="E4" s="48" t="s">
        <v>5</v>
      </c>
      <c r="F4" s="49"/>
      <c r="G4" s="49"/>
      <c r="H4" s="49"/>
      <c r="I4" s="49"/>
      <c r="J4" s="55" t="s">
        <v>53</v>
      </c>
      <c r="K4" s="56"/>
      <c r="L4" s="56"/>
      <c r="M4" s="56"/>
      <c r="N4" s="56"/>
      <c r="O4" s="48" t="s">
        <v>5</v>
      </c>
      <c r="P4" s="49"/>
      <c r="Q4" s="49"/>
      <c r="R4" s="49"/>
      <c r="S4" s="49"/>
    </row>
    <row r="5" spans="1:19" s="13" customFormat="1" ht="24" x14ac:dyDescent="0.2">
      <c r="A5" s="52"/>
      <c r="B5" s="54"/>
      <c r="C5" s="54"/>
      <c r="D5" s="54"/>
      <c r="E5" s="11" t="s">
        <v>6</v>
      </c>
      <c r="F5" s="12" t="s">
        <v>7</v>
      </c>
      <c r="G5" s="12" t="s">
        <v>8</v>
      </c>
      <c r="H5" s="32" t="s">
        <v>9</v>
      </c>
      <c r="I5" s="32" t="s">
        <v>10</v>
      </c>
      <c r="J5" s="11" t="s">
        <v>6</v>
      </c>
      <c r="K5" s="12" t="s">
        <v>7</v>
      </c>
      <c r="L5" s="12" t="s">
        <v>8</v>
      </c>
      <c r="M5" s="42" t="s">
        <v>9</v>
      </c>
      <c r="N5" s="42" t="s">
        <v>10</v>
      </c>
      <c r="O5" s="11" t="s">
        <v>6</v>
      </c>
      <c r="P5" s="12" t="s">
        <v>7</v>
      </c>
      <c r="Q5" s="12" t="s">
        <v>8</v>
      </c>
      <c r="R5" s="42" t="s">
        <v>9</v>
      </c>
      <c r="S5" s="42" t="s">
        <v>10</v>
      </c>
    </row>
    <row r="6" spans="1:19" s="16" customFormat="1" ht="24" x14ac:dyDescent="0.2">
      <c r="A6" s="14"/>
      <c r="B6" s="15" t="s">
        <v>41</v>
      </c>
      <c r="C6" s="15"/>
      <c r="D6" s="15"/>
      <c r="E6" s="33">
        <f t="shared" ref="E6:S6" si="0">E7+E9+E13</f>
        <v>164435.4</v>
      </c>
      <c r="F6" s="33">
        <f t="shared" si="0"/>
        <v>0</v>
      </c>
      <c r="G6" s="33">
        <f t="shared" si="0"/>
        <v>65382.200000000004</v>
      </c>
      <c r="H6" s="33">
        <f t="shared" si="0"/>
        <v>69057.600000000006</v>
      </c>
      <c r="I6" s="33">
        <f t="shared" si="0"/>
        <v>29995.599999999999</v>
      </c>
      <c r="J6" s="33">
        <f t="shared" si="0"/>
        <v>-8650</v>
      </c>
      <c r="K6" s="33">
        <f t="shared" si="0"/>
        <v>0</v>
      </c>
      <c r="L6" s="33">
        <f t="shared" si="0"/>
        <v>-1516</v>
      </c>
      <c r="M6" s="33">
        <f t="shared" si="0"/>
        <v>-7134</v>
      </c>
      <c r="N6" s="33">
        <f t="shared" si="0"/>
        <v>0</v>
      </c>
      <c r="O6" s="33">
        <f t="shared" si="0"/>
        <v>155785.4</v>
      </c>
      <c r="P6" s="33">
        <f t="shared" si="0"/>
        <v>0</v>
      </c>
      <c r="Q6" s="33">
        <f t="shared" si="0"/>
        <v>63866.200000000004</v>
      </c>
      <c r="R6" s="33">
        <f t="shared" si="0"/>
        <v>61923.6</v>
      </c>
      <c r="S6" s="33">
        <f t="shared" si="0"/>
        <v>29995.599999999999</v>
      </c>
    </row>
    <row r="7" spans="1:19" s="16" customFormat="1" ht="14.25" x14ac:dyDescent="0.2">
      <c r="A7" s="17"/>
      <c r="B7" s="26" t="s">
        <v>11</v>
      </c>
      <c r="C7" s="15"/>
      <c r="D7" s="15"/>
      <c r="E7" s="33">
        <f t="shared" ref="E7:S7" si="1">E8</f>
        <v>149978.1</v>
      </c>
      <c r="F7" s="33">
        <f t="shared" si="1"/>
        <v>0</v>
      </c>
      <c r="G7" s="33">
        <f t="shared" si="1"/>
        <v>62412.800000000003</v>
      </c>
      <c r="H7" s="33">
        <f t="shared" si="1"/>
        <v>57569.7</v>
      </c>
      <c r="I7" s="33">
        <f t="shared" si="1"/>
        <v>29995.599999999999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149978.1</v>
      </c>
      <c r="P7" s="33">
        <f t="shared" si="1"/>
        <v>0</v>
      </c>
      <c r="Q7" s="33">
        <f t="shared" si="1"/>
        <v>62412.800000000003</v>
      </c>
      <c r="R7" s="33">
        <f t="shared" si="1"/>
        <v>57569.7</v>
      </c>
      <c r="S7" s="33">
        <f t="shared" si="1"/>
        <v>29995.599999999999</v>
      </c>
    </row>
    <row r="8" spans="1:19" s="23" customFormat="1" ht="30" x14ac:dyDescent="0.2">
      <c r="A8" s="20" t="s">
        <v>35</v>
      </c>
      <c r="B8" s="27" t="s">
        <v>12</v>
      </c>
      <c r="C8" s="38" t="s">
        <v>13</v>
      </c>
      <c r="D8" s="38" t="s">
        <v>14</v>
      </c>
      <c r="E8" s="39">
        <f>SUM(F8:I8)</f>
        <v>149978.1</v>
      </c>
      <c r="F8" s="34">
        <v>0</v>
      </c>
      <c r="G8" s="34">
        <v>62412.800000000003</v>
      </c>
      <c r="H8" s="34">
        <v>57569.7</v>
      </c>
      <c r="I8" s="34">
        <v>29995.599999999999</v>
      </c>
      <c r="J8" s="39">
        <f>SUM(K8:N8)</f>
        <v>0</v>
      </c>
      <c r="K8" s="34">
        <v>0</v>
      </c>
      <c r="L8" s="34"/>
      <c r="M8" s="34"/>
      <c r="N8" s="34"/>
      <c r="O8" s="39">
        <f>SUM(P8:S8)</f>
        <v>149978.1</v>
      </c>
      <c r="P8" s="34">
        <f>F8+K8</f>
        <v>0</v>
      </c>
      <c r="Q8" s="34">
        <f>G8+L8</f>
        <v>62412.800000000003</v>
      </c>
      <c r="R8" s="34">
        <f>H8+M8</f>
        <v>57569.7</v>
      </c>
      <c r="S8" s="34">
        <f>I8+N8</f>
        <v>29995.599999999999</v>
      </c>
    </row>
    <row r="9" spans="1:19" s="35" customFormat="1" ht="85.5" x14ac:dyDescent="0.2">
      <c r="A9" s="18"/>
      <c r="B9" s="28" t="s">
        <v>15</v>
      </c>
      <c r="C9" s="19"/>
      <c r="D9" s="19"/>
      <c r="E9" s="33">
        <f t="shared" ref="E9:S9" si="2">SUM(E10:E12)</f>
        <v>12687.3</v>
      </c>
      <c r="F9" s="33">
        <f t="shared" si="2"/>
        <v>0</v>
      </c>
      <c r="G9" s="33">
        <f t="shared" si="2"/>
        <v>2069.4</v>
      </c>
      <c r="H9" s="33">
        <f t="shared" si="2"/>
        <v>10617.900000000001</v>
      </c>
      <c r="I9" s="33">
        <f t="shared" si="2"/>
        <v>0</v>
      </c>
      <c r="J9" s="33">
        <f t="shared" si="2"/>
        <v>-6940</v>
      </c>
      <c r="K9" s="33">
        <f t="shared" si="2"/>
        <v>0</v>
      </c>
      <c r="L9" s="33">
        <f t="shared" si="2"/>
        <v>-616</v>
      </c>
      <c r="M9" s="33">
        <f t="shared" si="2"/>
        <v>-6324</v>
      </c>
      <c r="N9" s="33">
        <f t="shared" si="2"/>
        <v>0</v>
      </c>
      <c r="O9" s="33">
        <f t="shared" si="2"/>
        <v>5747.3</v>
      </c>
      <c r="P9" s="33">
        <f t="shared" si="2"/>
        <v>0</v>
      </c>
      <c r="Q9" s="33">
        <f t="shared" si="2"/>
        <v>1453.4</v>
      </c>
      <c r="R9" s="33">
        <f t="shared" si="2"/>
        <v>4293.9000000000005</v>
      </c>
      <c r="S9" s="33">
        <f t="shared" si="2"/>
        <v>0</v>
      </c>
    </row>
    <row r="10" spans="1:19" s="35" customFormat="1" ht="45" x14ac:dyDescent="0.2">
      <c r="A10" s="41" t="s">
        <v>37</v>
      </c>
      <c r="B10" s="24" t="s">
        <v>20</v>
      </c>
      <c r="C10" s="38" t="s">
        <v>21</v>
      </c>
      <c r="D10" s="38" t="s">
        <v>22</v>
      </c>
      <c r="E10" s="39">
        <f t="shared" ref="E10:E12" si="3">SUM(F10:I10)</f>
        <v>2073.5</v>
      </c>
      <c r="F10" s="34">
        <v>0</v>
      </c>
      <c r="G10" s="34">
        <v>1253.4000000000001</v>
      </c>
      <c r="H10" s="34">
        <v>820.1</v>
      </c>
      <c r="I10" s="34">
        <v>0</v>
      </c>
      <c r="J10" s="39">
        <f t="shared" ref="J10:J12" si="4">SUM(K10:N10)</f>
        <v>0</v>
      </c>
      <c r="K10" s="34"/>
      <c r="L10" s="34"/>
      <c r="M10" s="34"/>
      <c r="N10" s="34"/>
      <c r="O10" s="39">
        <f t="shared" ref="O10:O12" si="5">SUM(P10:S10)</f>
        <v>2073.5</v>
      </c>
      <c r="P10" s="34">
        <f t="shared" ref="P10:P12" si="6">F10+K10</f>
        <v>0</v>
      </c>
      <c r="Q10" s="34">
        <f t="shared" ref="Q10:Q12" si="7">G10+L10</f>
        <v>1253.4000000000001</v>
      </c>
      <c r="R10" s="34">
        <f t="shared" ref="R10:R12" si="8">H10+M10</f>
        <v>820.1</v>
      </c>
      <c r="S10" s="34">
        <f t="shared" ref="S10:S12" si="9">I10+N10</f>
        <v>0</v>
      </c>
    </row>
    <row r="11" spans="1:19" s="35" customFormat="1" ht="30" x14ac:dyDescent="0.2">
      <c r="A11" s="41" t="s">
        <v>38</v>
      </c>
      <c r="B11" s="24" t="s">
        <v>23</v>
      </c>
      <c r="C11" s="38" t="s">
        <v>21</v>
      </c>
      <c r="D11" s="38" t="s">
        <v>24</v>
      </c>
      <c r="E11" s="39">
        <f t="shared" si="3"/>
        <v>3473.8</v>
      </c>
      <c r="F11" s="34"/>
      <c r="G11" s="34"/>
      <c r="H11" s="34">
        <v>3473.8</v>
      </c>
      <c r="I11" s="34"/>
      <c r="J11" s="39">
        <f t="shared" si="4"/>
        <v>0</v>
      </c>
      <c r="K11" s="34"/>
      <c r="L11" s="34"/>
      <c r="M11" s="34"/>
      <c r="N11" s="34"/>
      <c r="O11" s="39">
        <f t="shared" si="5"/>
        <v>3473.8</v>
      </c>
      <c r="P11" s="34">
        <f t="shared" si="6"/>
        <v>0</v>
      </c>
      <c r="Q11" s="34">
        <f t="shared" si="7"/>
        <v>0</v>
      </c>
      <c r="R11" s="34">
        <f t="shared" si="8"/>
        <v>3473.8</v>
      </c>
      <c r="S11" s="34">
        <f t="shared" si="9"/>
        <v>0</v>
      </c>
    </row>
    <row r="12" spans="1:19" s="35" customFormat="1" ht="75" x14ac:dyDescent="0.2">
      <c r="A12" s="41" t="s">
        <v>45</v>
      </c>
      <c r="B12" s="29" t="s">
        <v>27</v>
      </c>
      <c r="C12" s="38" t="s">
        <v>25</v>
      </c>
      <c r="D12" s="38" t="s">
        <v>26</v>
      </c>
      <c r="E12" s="39">
        <f t="shared" si="3"/>
        <v>7140</v>
      </c>
      <c r="F12" s="34">
        <v>0</v>
      </c>
      <c r="G12" s="34">
        <v>816</v>
      </c>
      <c r="H12" s="34">
        <v>6324</v>
      </c>
      <c r="I12" s="34">
        <v>0</v>
      </c>
      <c r="J12" s="39">
        <f t="shared" si="4"/>
        <v>-6940</v>
      </c>
      <c r="K12" s="34"/>
      <c r="L12" s="34">
        <v>-616</v>
      </c>
      <c r="M12" s="34">
        <v>-6324</v>
      </c>
      <c r="N12" s="34"/>
      <c r="O12" s="39">
        <f t="shared" si="5"/>
        <v>200</v>
      </c>
      <c r="P12" s="34">
        <f t="shared" si="6"/>
        <v>0</v>
      </c>
      <c r="Q12" s="34">
        <f t="shared" si="7"/>
        <v>200</v>
      </c>
      <c r="R12" s="34">
        <f t="shared" si="8"/>
        <v>0</v>
      </c>
      <c r="S12" s="34">
        <f t="shared" si="9"/>
        <v>0</v>
      </c>
    </row>
    <row r="13" spans="1:19" s="35" customFormat="1" ht="28.5" x14ac:dyDescent="0.2">
      <c r="A13" s="18"/>
      <c r="B13" s="30" t="s">
        <v>28</v>
      </c>
      <c r="C13" s="21"/>
      <c r="D13" s="21"/>
      <c r="E13" s="33">
        <f t="shared" ref="E13:S13" si="10">SUM(E14:E14)</f>
        <v>1770</v>
      </c>
      <c r="F13" s="33">
        <f t="shared" si="10"/>
        <v>0</v>
      </c>
      <c r="G13" s="33">
        <f t="shared" si="10"/>
        <v>900</v>
      </c>
      <c r="H13" s="33">
        <f t="shared" si="10"/>
        <v>870</v>
      </c>
      <c r="I13" s="33">
        <f t="shared" si="10"/>
        <v>0</v>
      </c>
      <c r="J13" s="33">
        <f t="shared" si="10"/>
        <v>-1710</v>
      </c>
      <c r="K13" s="33">
        <f t="shared" si="10"/>
        <v>0</v>
      </c>
      <c r="L13" s="33">
        <f t="shared" si="10"/>
        <v>-900</v>
      </c>
      <c r="M13" s="33">
        <f t="shared" si="10"/>
        <v>-810</v>
      </c>
      <c r="N13" s="33">
        <f t="shared" si="10"/>
        <v>0</v>
      </c>
      <c r="O13" s="33">
        <f t="shared" si="10"/>
        <v>60</v>
      </c>
      <c r="P13" s="33">
        <f t="shared" si="10"/>
        <v>0</v>
      </c>
      <c r="Q13" s="33">
        <f t="shared" si="10"/>
        <v>0</v>
      </c>
      <c r="R13" s="33">
        <f t="shared" si="10"/>
        <v>60</v>
      </c>
      <c r="S13" s="33">
        <f t="shared" si="10"/>
        <v>0</v>
      </c>
    </row>
    <row r="14" spans="1:19" s="35" customFormat="1" ht="75" x14ac:dyDescent="0.2">
      <c r="A14" s="36" t="s">
        <v>44</v>
      </c>
      <c r="B14" s="37" t="s">
        <v>43</v>
      </c>
      <c r="C14" s="38" t="s">
        <v>25</v>
      </c>
      <c r="D14" s="38" t="s">
        <v>26</v>
      </c>
      <c r="E14" s="39">
        <f t="shared" ref="E14" si="11">SUM(F14:I14)</f>
        <v>1770</v>
      </c>
      <c r="F14" s="34"/>
      <c r="G14" s="34">
        <v>900</v>
      </c>
      <c r="H14" s="34">
        <v>870</v>
      </c>
      <c r="I14" s="34"/>
      <c r="J14" s="39">
        <f t="shared" ref="J14" si="12">SUM(K14:N14)</f>
        <v>-1710</v>
      </c>
      <c r="K14" s="34"/>
      <c r="L14" s="34">
        <v>-900</v>
      </c>
      <c r="M14" s="34">
        <v>-810</v>
      </c>
      <c r="N14" s="34"/>
      <c r="O14" s="39">
        <f t="shared" ref="O14" si="13">SUM(P14:S14)</f>
        <v>60</v>
      </c>
      <c r="P14" s="34">
        <f>F14+K14</f>
        <v>0</v>
      </c>
      <c r="Q14" s="34">
        <f>G14+L14</f>
        <v>0</v>
      </c>
      <c r="R14" s="34">
        <f>H14+M14</f>
        <v>60</v>
      </c>
      <c r="S14" s="34">
        <f>I14+N14</f>
        <v>0</v>
      </c>
    </row>
    <row r="16" spans="1:19" ht="36" customHeight="1" x14ac:dyDescent="0.2">
      <c r="A16" s="22"/>
    </row>
  </sheetData>
  <mergeCells count="8">
    <mergeCell ref="J4:N4"/>
    <mergeCell ref="O4:S4"/>
    <mergeCell ref="A1:I1"/>
    <mergeCell ref="A4:A5"/>
    <mergeCell ref="B4:B5"/>
    <mergeCell ref="C4:C5"/>
    <mergeCell ref="D4:D5"/>
    <mergeCell ref="E4:I4"/>
  </mergeCells>
  <printOptions horizontalCentered="1"/>
  <pageMargins left="0.78740157480314965" right="0.15748031496062992" top="0.39370078740157483" bottom="0.11811023622047245" header="0.27559055118110237" footer="0.23622047244094491"/>
  <pageSetup paperSize="9" scale="5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BreakPreview" zoomScale="75" zoomScaleNormal="75" zoomScaleSheetLayoutView="75" workbookViewId="0">
      <pane xSplit="4" ySplit="5" topLeftCell="E6" activePane="bottomRight" state="frozenSplit"/>
      <selection activeCell="R41" sqref="R41"/>
      <selection pane="topRight" activeCell="AW1" sqref="AW1"/>
      <selection pane="bottomLeft" activeCell="A42" sqref="A42"/>
      <selection pane="bottomRight" activeCell="B9" sqref="B9"/>
    </sheetView>
  </sheetViews>
  <sheetFormatPr defaultColWidth="8.85546875" defaultRowHeight="15" x14ac:dyDescent="0.2"/>
  <cols>
    <col min="1" max="1" width="15.140625" style="2" customWidth="1"/>
    <col min="2" max="2" width="58.5703125" style="7" customWidth="1"/>
    <col min="3" max="3" width="10.140625" style="8" customWidth="1"/>
    <col min="4" max="4" width="10.140625" style="7" customWidth="1"/>
    <col min="5" max="5" width="16.140625" style="9" hidden="1" customWidth="1"/>
    <col min="6" max="6" width="21.5703125" style="9" hidden="1" customWidth="1"/>
    <col min="7" max="7" width="19.85546875" style="9" hidden="1" customWidth="1"/>
    <col min="8" max="9" width="18" style="9" hidden="1" customWidth="1"/>
    <col min="10" max="10" width="16.140625" style="9" hidden="1" customWidth="1"/>
    <col min="11" max="11" width="21.5703125" style="9" hidden="1" customWidth="1"/>
    <col min="12" max="12" width="19.85546875" style="9" hidden="1" customWidth="1"/>
    <col min="13" max="14" width="18" style="9" hidden="1" customWidth="1"/>
    <col min="15" max="15" width="16.140625" style="9" customWidth="1"/>
    <col min="16" max="16" width="21.5703125" style="9" customWidth="1"/>
    <col min="17" max="17" width="19.85546875" style="9" customWidth="1"/>
    <col min="18" max="19" width="18" style="9" customWidth="1"/>
    <col min="20" max="16384" width="8.85546875" style="1"/>
  </cols>
  <sheetData>
    <row r="1" spans="1:19" ht="12.75" x14ac:dyDescent="0.2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B2" s="3"/>
      <c r="C2" s="4"/>
      <c r="D2" s="3"/>
      <c r="E2" s="5"/>
      <c r="F2" s="5"/>
      <c r="G2" s="5"/>
      <c r="H2" s="5"/>
      <c r="I2" s="6"/>
      <c r="J2" s="5"/>
      <c r="K2" s="5"/>
      <c r="L2" s="5"/>
      <c r="M2" s="5"/>
      <c r="N2" s="6"/>
      <c r="O2" s="5"/>
      <c r="P2" s="5"/>
      <c r="Q2" s="5"/>
      <c r="R2" s="5"/>
      <c r="S2" s="6"/>
    </row>
    <row r="3" spans="1:19" x14ac:dyDescent="0.2">
      <c r="I3" s="10" t="s">
        <v>0</v>
      </c>
      <c r="N3" s="10" t="s">
        <v>0</v>
      </c>
      <c r="S3" s="10" t="s">
        <v>0</v>
      </c>
    </row>
    <row r="4" spans="1:19" ht="12.75" x14ac:dyDescent="0.2">
      <c r="A4" s="52" t="s">
        <v>1</v>
      </c>
      <c r="B4" s="53" t="s">
        <v>2</v>
      </c>
      <c r="C4" s="53" t="s">
        <v>3</v>
      </c>
      <c r="D4" s="53" t="s">
        <v>4</v>
      </c>
      <c r="E4" s="48" t="s">
        <v>5</v>
      </c>
      <c r="F4" s="49"/>
      <c r="G4" s="49"/>
      <c r="H4" s="49"/>
      <c r="I4" s="49"/>
      <c r="J4" s="55" t="s">
        <v>54</v>
      </c>
      <c r="K4" s="56"/>
      <c r="L4" s="56"/>
      <c r="M4" s="56"/>
      <c r="N4" s="56"/>
      <c r="O4" s="48" t="s">
        <v>5</v>
      </c>
      <c r="P4" s="49"/>
      <c r="Q4" s="49"/>
      <c r="R4" s="49"/>
      <c r="S4" s="49"/>
    </row>
    <row r="5" spans="1:19" s="13" customFormat="1" ht="24" x14ac:dyDescent="0.2">
      <c r="A5" s="52"/>
      <c r="B5" s="54"/>
      <c r="C5" s="54"/>
      <c r="D5" s="54"/>
      <c r="E5" s="11" t="s">
        <v>6</v>
      </c>
      <c r="F5" s="12" t="s">
        <v>7</v>
      </c>
      <c r="G5" s="12" t="s">
        <v>8</v>
      </c>
      <c r="H5" s="32" t="s">
        <v>9</v>
      </c>
      <c r="I5" s="32" t="s">
        <v>10</v>
      </c>
      <c r="J5" s="11" t="s">
        <v>6</v>
      </c>
      <c r="K5" s="12" t="s">
        <v>7</v>
      </c>
      <c r="L5" s="12" t="s">
        <v>8</v>
      </c>
      <c r="M5" s="42" t="s">
        <v>9</v>
      </c>
      <c r="N5" s="42" t="s">
        <v>10</v>
      </c>
      <c r="O5" s="11" t="s">
        <v>6</v>
      </c>
      <c r="P5" s="12" t="s">
        <v>7</v>
      </c>
      <c r="Q5" s="12" t="s">
        <v>8</v>
      </c>
      <c r="R5" s="42" t="s">
        <v>9</v>
      </c>
      <c r="S5" s="42" t="s">
        <v>10</v>
      </c>
    </row>
    <row r="6" spans="1:19" s="16" customFormat="1" ht="24" x14ac:dyDescent="0.2">
      <c r="A6" s="14"/>
      <c r="B6" s="15" t="s">
        <v>41</v>
      </c>
      <c r="C6" s="15"/>
      <c r="D6" s="15"/>
      <c r="E6" s="33">
        <f t="shared" ref="E6:S6" si="0">E7+E9+E13</f>
        <v>164482</v>
      </c>
      <c r="F6" s="33">
        <f t="shared" si="0"/>
        <v>0</v>
      </c>
      <c r="G6" s="33">
        <f t="shared" si="0"/>
        <v>64827.4</v>
      </c>
      <c r="H6" s="33">
        <f t="shared" si="0"/>
        <v>69659</v>
      </c>
      <c r="I6" s="33">
        <f t="shared" si="0"/>
        <v>29995.599999999999</v>
      </c>
      <c r="J6" s="33">
        <f t="shared" si="0"/>
        <v>-8650</v>
      </c>
      <c r="K6" s="33">
        <f t="shared" si="0"/>
        <v>0</v>
      </c>
      <c r="L6" s="33">
        <f t="shared" si="0"/>
        <v>-916</v>
      </c>
      <c r="M6" s="33">
        <f t="shared" si="0"/>
        <v>-7734</v>
      </c>
      <c r="N6" s="33">
        <f t="shared" si="0"/>
        <v>0</v>
      </c>
      <c r="O6" s="33">
        <f t="shared" si="0"/>
        <v>155832</v>
      </c>
      <c r="P6" s="33">
        <f t="shared" si="0"/>
        <v>0</v>
      </c>
      <c r="Q6" s="33">
        <f t="shared" si="0"/>
        <v>63911.4</v>
      </c>
      <c r="R6" s="33">
        <f t="shared" si="0"/>
        <v>61925</v>
      </c>
      <c r="S6" s="33">
        <f t="shared" si="0"/>
        <v>29995.599999999999</v>
      </c>
    </row>
    <row r="7" spans="1:19" s="16" customFormat="1" ht="14.25" x14ac:dyDescent="0.2">
      <c r="A7" s="17"/>
      <c r="B7" s="26" t="s">
        <v>11</v>
      </c>
      <c r="C7" s="15"/>
      <c r="D7" s="15"/>
      <c r="E7" s="33">
        <f t="shared" ref="E7:S7" si="1">E8</f>
        <v>149978.1</v>
      </c>
      <c r="F7" s="33">
        <f t="shared" si="1"/>
        <v>0</v>
      </c>
      <c r="G7" s="33">
        <f t="shared" si="1"/>
        <v>62412.800000000003</v>
      </c>
      <c r="H7" s="33">
        <f t="shared" si="1"/>
        <v>57569.7</v>
      </c>
      <c r="I7" s="33">
        <f t="shared" si="1"/>
        <v>29995.599999999999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149978.1</v>
      </c>
      <c r="P7" s="33">
        <f t="shared" si="1"/>
        <v>0</v>
      </c>
      <c r="Q7" s="33">
        <f t="shared" si="1"/>
        <v>62412.800000000003</v>
      </c>
      <c r="R7" s="33">
        <f t="shared" si="1"/>
        <v>57569.7</v>
      </c>
      <c r="S7" s="33">
        <f t="shared" si="1"/>
        <v>29995.599999999999</v>
      </c>
    </row>
    <row r="8" spans="1:19" s="23" customFormat="1" ht="30" x14ac:dyDescent="0.2">
      <c r="A8" s="20" t="s">
        <v>35</v>
      </c>
      <c r="B8" s="27" t="s">
        <v>12</v>
      </c>
      <c r="C8" s="38" t="s">
        <v>13</v>
      </c>
      <c r="D8" s="38" t="s">
        <v>14</v>
      </c>
      <c r="E8" s="39">
        <f>SUM(F8:I8)</f>
        <v>149978.1</v>
      </c>
      <c r="F8" s="34">
        <v>0</v>
      </c>
      <c r="G8" s="34">
        <v>62412.800000000003</v>
      </c>
      <c r="H8" s="34">
        <v>57569.7</v>
      </c>
      <c r="I8" s="34">
        <v>29995.599999999999</v>
      </c>
      <c r="J8" s="39">
        <f>SUM(K8:N8)</f>
        <v>0</v>
      </c>
      <c r="K8" s="34"/>
      <c r="L8" s="34"/>
      <c r="M8" s="34"/>
      <c r="N8" s="34"/>
      <c r="O8" s="39">
        <f>SUM(P8:S8)</f>
        <v>149978.1</v>
      </c>
      <c r="P8" s="34">
        <f>F8+K8</f>
        <v>0</v>
      </c>
      <c r="Q8" s="34">
        <f>G8+L8</f>
        <v>62412.800000000003</v>
      </c>
      <c r="R8" s="34">
        <f>H8+M8</f>
        <v>57569.7</v>
      </c>
      <c r="S8" s="34">
        <f>I8+N8</f>
        <v>29995.599999999999</v>
      </c>
    </row>
    <row r="9" spans="1:19" s="35" customFormat="1" ht="85.5" x14ac:dyDescent="0.2">
      <c r="A9" s="18"/>
      <c r="B9" s="28" t="s">
        <v>15</v>
      </c>
      <c r="C9" s="19"/>
      <c r="D9" s="19"/>
      <c r="E9" s="33">
        <f t="shared" ref="E9:S9" si="2">SUM(E10:E12)</f>
        <v>13753.9</v>
      </c>
      <c r="F9" s="33">
        <f t="shared" si="2"/>
        <v>0</v>
      </c>
      <c r="G9" s="33">
        <f t="shared" si="2"/>
        <v>2114.6</v>
      </c>
      <c r="H9" s="33">
        <f t="shared" si="2"/>
        <v>11639.3</v>
      </c>
      <c r="I9" s="33">
        <f t="shared" si="2"/>
        <v>0</v>
      </c>
      <c r="J9" s="33">
        <f t="shared" si="2"/>
        <v>-7960</v>
      </c>
      <c r="K9" s="33">
        <f t="shared" si="2"/>
        <v>0</v>
      </c>
      <c r="L9" s="33">
        <f t="shared" si="2"/>
        <v>-616</v>
      </c>
      <c r="M9" s="33">
        <f t="shared" si="2"/>
        <v>-7344</v>
      </c>
      <c r="N9" s="33">
        <f t="shared" si="2"/>
        <v>0</v>
      </c>
      <c r="O9" s="33">
        <f t="shared" si="2"/>
        <v>5793.9</v>
      </c>
      <c r="P9" s="33">
        <f t="shared" si="2"/>
        <v>0</v>
      </c>
      <c r="Q9" s="33">
        <f t="shared" si="2"/>
        <v>1498.6</v>
      </c>
      <c r="R9" s="33">
        <f t="shared" si="2"/>
        <v>4295.3</v>
      </c>
      <c r="S9" s="33">
        <f t="shared" si="2"/>
        <v>0</v>
      </c>
    </row>
    <row r="10" spans="1:19" s="35" customFormat="1" ht="45" x14ac:dyDescent="0.2">
      <c r="A10" s="41" t="s">
        <v>37</v>
      </c>
      <c r="B10" s="24" t="s">
        <v>20</v>
      </c>
      <c r="C10" s="38" t="s">
        <v>21</v>
      </c>
      <c r="D10" s="38" t="s">
        <v>22</v>
      </c>
      <c r="E10" s="39">
        <f t="shared" ref="E10:E12" si="3">SUM(F10:I10)</f>
        <v>2120.1</v>
      </c>
      <c r="F10" s="34">
        <v>0</v>
      </c>
      <c r="G10" s="34">
        <v>1298.5999999999999</v>
      </c>
      <c r="H10" s="34">
        <v>821.5</v>
      </c>
      <c r="I10" s="34">
        <v>0</v>
      </c>
      <c r="J10" s="39">
        <f t="shared" ref="J10:J12" si="4">SUM(K10:N10)</f>
        <v>0</v>
      </c>
      <c r="K10" s="34"/>
      <c r="L10" s="34"/>
      <c r="M10" s="34"/>
      <c r="N10" s="34"/>
      <c r="O10" s="39">
        <f t="shared" ref="O10:O12" si="5">SUM(P10:S10)</f>
        <v>2120.1</v>
      </c>
      <c r="P10" s="34">
        <f t="shared" ref="P10:P12" si="6">F10+K10</f>
        <v>0</v>
      </c>
      <c r="Q10" s="34">
        <f t="shared" ref="Q10:Q12" si="7">G10+L10</f>
        <v>1298.5999999999999</v>
      </c>
      <c r="R10" s="34">
        <f t="shared" ref="R10:R12" si="8">H10+M10</f>
        <v>821.5</v>
      </c>
      <c r="S10" s="34">
        <f t="shared" ref="S10:S12" si="9">I10+N10</f>
        <v>0</v>
      </c>
    </row>
    <row r="11" spans="1:19" s="35" customFormat="1" ht="30" x14ac:dyDescent="0.2">
      <c r="A11" s="41" t="s">
        <v>38</v>
      </c>
      <c r="B11" s="24" t="s">
        <v>23</v>
      </c>
      <c r="C11" s="38" t="s">
        <v>21</v>
      </c>
      <c r="D11" s="38" t="s">
        <v>24</v>
      </c>
      <c r="E11" s="39">
        <f t="shared" si="3"/>
        <v>3473.8</v>
      </c>
      <c r="F11" s="34"/>
      <c r="G11" s="34"/>
      <c r="H11" s="34">
        <v>3473.8</v>
      </c>
      <c r="I11" s="34"/>
      <c r="J11" s="39">
        <f t="shared" si="4"/>
        <v>0</v>
      </c>
      <c r="K11" s="34"/>
      <c r="L11" s="34"/>
      <c r="M11" s="34"/>
      <c r="N11" s="34"/>
      <c r="O11" s="39">
        <f t="shared" si="5"/>
        <v>3473.8</v>
      </c>
      <c r="P11" s="34">
        <f t="shared" si="6"/>
        <v>0</v>
      </c>
      <c r="Q11" s="34">
        <f t="shared" si="7"/>
        <v>0</v>
      </c>
      <c r="R11" s="34">
        <f t="shared" si="8"/>
        <v>3473.8</v>
      </c>
      <c r="S11" s="34">
        <f t="shared" si="9"/>
        <v>0</v>
      </c>
    </row>
    <row r="12" spans="1:19" s="35" customFormat="1" ht="75" x14ac:dyDescent="0.2">
      <c r="A12" s="41" t="s">
        <v>45</v>
      </c>
      <c r="B12" s="29" t="s">
        <v>27</v>
      </c>
      <c r="C12" s="38" t="s">
        <v>25</v>
      </c>
      <c r="D12" s="38" t="s">
        <v>26</v>
      </c>
      <c r="E12" s="39">
        <f t="shared" si="3"/>
        <v>8160</v>
      </c>
      <c r="F12" s="34">
        <v>0</v>
      </c>
      <c r="G12" s="34">
        <v>816</v>
      </c>
      <c r="H12" s="34">
        <v>7344</v>
      </c>
      <c r="I12" s="34">
        <v>0</v>
      </c>
      <c r="J12" s="39">
        <f t="shared" si="4"/>
        <v>-7960</v>
      </c>
      <c r="K12" s="34"/>
      <c r="L12" s="34">
        <v>-616</v>
      </c>
      <c r="M12" s="34">
        <v>-7344</v>
      </c>
      <c r="N12" s="34"/>
      <c r="O12" s="39">
        <f t="shared" si="5"/>
        <v>200</v>
      </c>
      <c r="P12" s="34">
        <f t="shared" si="6"/>
        <v>0</v>
      </c>
      <c r="Q12" s="34">
        <f t="shared" si="7"/>
        <v>200</v>
      </c>
      <c r="R12" s="34">
        <f t="shared" si="8"/>
        <v>0</v>
      </c>
      <c r="S12" s="34">
        <f t="shared" si="9"/>
        <v>0</v>
      </c>
    </row>
    <row r="13" spans="1:19" s="35" customFormat="1" ht="28.5" x14ac:dyDescent="0.2">
      <c r="A13" s="18"/>
      <c r="B13" s="30" t="s">
        <v>28</v>
      </c>
      <c r="C13" s="21"/>
      <c r="D13" s="21"/>
      <c r="E13" s="33">
        <f t="shared" ref="E13:S13" si="10">SUM(E14:E14)</f>
        <v>750</v>
      </c>
      <c r="F13" s="33">
        <f t="shared" si="10"/>
        <v>0</v>
      </c>
      <c r="G13" s="33">
        <f t="shared" si="10"/>
        <v>300</v>
      </c>
      <c r="H13" s="33">
        <f t="shared" si="10"/>
        <v>450</v>
      </c>
      <c r="I13" s="33">
        <f t="shared" si="10"/>
        <v>0</v>
      </c>
      <c r="J13" s="33">
        <f t="shared" si="10"/>
        <v>-690</v>
      </c>
      <c r="K13" s="33">
        <f t="shared" si="10"/>
        <v>0</v>
      </c>
      <c r="L13" s="33">
        <f t="shared" si="10"/>
        <v>-300</v>
      </c>
      <c r="M13" s="33">
        <f t="shared" si="10"/>
        <v>-390</v>
      </c>
      <c r="N13" s="33">
        <f t="shared" si="10"/>
        <v>0</v>
      </c>
      <c r="O13" s="33">
        <f t="shared" si="10"/>
        <v>60</v>
      </c>
      <c r="P13" s="33">
        <f t="shared" si="10"/>
        <v>0</v>
      </c>
      <c r="Q13" s="33">
        <f t="shared" si="10"/>
        <v>0</v>
      </c>
      <c r="R13" s="33">
        <f t="shared" si="10"/>
        <v>60</v>
      </c>
      <c r="S13" s="33">
        <f t="shared" si="10"/>
        <v>0</v>
      </c>
    </row>
    <row r="14" spans="1:19" s="35" customFormat="1" ht="75" x14ac:dyDescent="0.2">
      <c r="A14" s="36" t="s">
        <v>44</v>
      </c>
      <c r="B14" s="37" t="s">
        <v>43</v>
      </c>
      <c r="C14" s="38" t="s">
        <v>25</v>
      </c>
      <c r="D14" s="38" t="s">
        <v>26</v>
      </c>
      <c r="E14" s="39">
        <f t="shared" ref="E14" si="11">SUM(F14:I14)</f>
        <v>750</v>
      </c>
      <c r="F14" s="34"/>
      <c r="G14" s="34">
        <v>300</v>
      </c>
      <c r="H14" s="34">
        <v>450</v>
      </c>
      <c r="I14" s="34"/>
      <c r="J14" s="39">
        <f t="shared" ref="J14" si="12">SUM(K14:N14)</f>
        <v>-690</v>
      </c>
      <c r="K14" s="34"/>
      <c r="L14" s="34">
        <v>-300</v>
      </c>
      <c r="M14" s="34">
        <v>-390</v>
      </c>
      <c r="N14" s="34"/>
      <c r="O14" s="39">
        <f t="shared" ref="O14" si="13">SUM(P14:S14)</f>
        <v>60</v>
      </c>
      <c r="P14" s="34">
        <f>F14+K14</f>
        <v>0</v>
      </c>
      <c r="Q14" s="34">
        <f>G14+L14</f>
        <v>0</v>
      </c>
      <c r="R14" s="34">
        <f>H14+M14</f>
        <v>60</v>
      </c>
      <c r="S14" s="34">
        <f>I14+N14</f>
        <v>0</v>
      </c>
    </row>
    <row r="16" spans="1:19" ht="36" customHeight="1" x14ac:dyDescent="0.2">
      <c r="A16" s="22"/>
    </row>
  </sheetData>
  <mergeCells count="8">
    <mergeCell ref="J4:N4"/>
    <mergeCell ref="O4:S4"/>
    <mergeCell ref="A1:I1"/>
    <mergeCell ref="A4:A5"/>
    <mergeCell ref="B4:B5"/>
    <mergeCell ref="C4:C5"/>
    <mergeCell ref="D4:D5"/>
    <mergeCell ref="E4:I4"/>
  </mergeCells>
  <printOptions horizontalCentered="1"/>
  <pageMargins left="0.78740157480314965" right="0.15748031496062992" top="0.39370078740157483" bottom="0.11811023622047245" header="0.27559055118110237" footer="0.23622047244094491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Свод 2017</vt:lpstr>
      <vt:lpstr>Свод 2018</vt:lpstr>
      <vt:lpstr>Свод 2019</vt:lpstr>
      <vt:lpstr>'Свод 2017'!Заголовки_для_печати</vt:lpstr>
      <vt:lpstr>'Свод 2018'!Заголовки_для_печати</vt:lpstr>
      <vt:lpstr>'Свод 2019'!Заголовки_для_печати</vt:lpstr>
      <vt:lpstr>'Свод 2017'!Область_печати</vt:lpstr>
      <vt:lpstr>'Свод 2018'!Область_печати</vt:lpstr>
      <vt:lpstr>'Свод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Чанба Юлия Александровна</dc:creator>
  <cp:lastModifiedBy>Лебедева Людмила Владимировна</cp:lastModifiedBy>
  <cp:lastPrinted>2017-11-20T06:39:27Z</cp:lastPrinted>
  <dcterms:created xsi:type="dcterms:W3CDTF">2015-10-30T14:06:49Z</dcterms:created>
  <dcterms:modified xsi:type="dcterms:W3CDTF">2017-12-06T06:10:05Z</dcterms:modified>
</cp:coreProperties>
</file>