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erenko\Desktop\Финансивроание на сайт\"/>
    </mc:Choice>
  </mc:AlternateContent>
  <bookViews>
    <workbookView xWindow="0" yWindow="0" windowWidth="14925" windowHeight="11580"/>
  </bookViews>
  <sheets>
    <sheet name="Приложение №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2" l="1"/>
  <c r="L34" i="2" l="1"/>
  <c r="L35" i="2"/>
  <c r="L37" i="2"/>
  <c r="L38" i="2"/>
  <c r="L31" i="2" l="1"/>
  <c r="L29" i="2"/>
  <c r="L13" i="2" l="1"/>
  <c r="L21" i="2" l="1"/>
  <c r="L23" i="2"/>
  <c r="L25" i="2"/>
  <c r="L26" i="2"/>
  <c r="L20" i="2"/>
  <c r="L67" i="2" l="1"/>
  <c r="I65" i="2"/>
  <c r="J65" i="2"/>
  <c r="K65" i="2"/>
  <c r="H65" i="2"/>
  <c r="L62" i="2"/>
  <c r="L61" i="2"/>
  <c r="L63" i="2"/>
  <c r="L64" i="2"/>
  <c r="L60" i="2"/>
  <c r="K58" i="2"/>
  <c r="J58" i="2"/>
  <c r="I58" i="2"/>
  <c r="H58" i="2"/>
  <c r="L57" i="2"/>
  <c r="L52" i="2"/>
  <c r="L53" i="2"/>
  <c r="L54" i="2"/>
  <c r="L55" i="2"/>
  <c r="L44" i="2"/>
  <c r="I46" i="2"/>
  <c r="J46" i="2"/>
  <c r="K46" i="2"/>
  <c r="L46" i="2" s="1"/>
  <c r="H46" i="2"/>
  <c r="H39" i="2"/>
  <c r="K32" i="2"/>
  <c r="L32" i="2" s="1"/>
  <c r="J32" i="2"/>
  <c r="I32" i="2"/>
  <c r="H32" i="2"/>
  <c r="L30" i="2"/>
  <c r="K27" i="2"/>
  <c r="L27" i="2" s="1"/>
  <c r="J27" i="2"/>
  <c r="I27" i="2"/>
  <c r="H27" i="2"/>
  <c r="K18" i="2"/>
  <c r="J18" i="2"/>
  <c r="I18" i="2"/>
  <c r="H18" i="2"/>
  <c r="L58" i="2" l="1"/>
  <c r="L65" i="2"/>
  <c r="L18" i="2"/>
  <c r="I70" i="2"/>
  <c r="J70" i="2"/>
  <c r="K70" i="2"/>
  <c r="H70" i="2"/>
  <c r="H7" i="2" s="1"/>
  <c r="L70" i="2" l="1"/>
  <c r="I39" i="2"/>
  <c r="I7" i="2" s="1"/>
  <c r="J39" i="2"/>
  <c r="J7" i="2" s="1"/>
  <c r="K39" i="2"/>
  <c r="K7" i="2" s="1"/>
  <c r="L39" i="2" l="1"/>
  <c r="L7" i="2"/>
</calcChain>
</file>

<file path=xl/sharedStrings.xml><?xml version="1.0" encoding="utf-8"?>
<sst xmlns="http://schemas.openxmlformats.org/spreadsheetml/2006/main" count="174" uniqueCount="151">
  <si>
    <t>_________________</t>
  </si>
  <si>
    <t/>
  </si>
  <si>
    <t>T2</t>
  </si>
  <si>
    <t>T: МЕЖДУНАРОДНАЯ КООПЕРАЦИЯ И ЭКСПОРТ</t>
  </si>
  <si>
    <t xml:space="preserve"> </t>
  </si>
  <si>
    <t>Итого по проекту</t>
  </si>
  <si>
    <t>R2</t>
  </si>
  <si>
    <t>103R200000</t>
  </si>
  <si>
    <t>R1</t>
  </si>
  <si>
    <t>101R100000</t>
  </si>
  <si>
    <t>R: БЕЗОПАСНЫЕ И КАЧЕСТВЕННЫЕ АВТОМОБИЛЬНЫЕ ДОРОГИ</t>
  </si>
  <si>
    <t>P3</t>
  </si>
  <si>
    <t>P2</t>
  </si>
  <si>
    <t>P5</t>
  </si>
  <si>
    <t>211P500000</t>
  </si>
  <si>
    <t>P1</t>
  </si>
  <si>
    <t>P4</t>
  </si>
  <si>
    <t>181P400000</t>
  </si>
  <si>
    <t>181P300000</t>
  </si>
  <si>
    <t>152P200000</t>
  </si>
  <si>
    <t>P: ДЕМОГРАФИЯ</t>
  </si>
  <si>
    <t>N1</t>
  </si>
  <si>
    <t>N7</t>
  </si>
  <si>
    <t>187N700000</t>
  </si>
  <si>
    <t>N2</t>
  </si>
  <si>
    <t>186N200000</t>
  </si>
  <si>
    <t>N4</t>
  </si>
  <si>
    <t>183N400000</t>
  </si>
  <si>
    <t>N3</t>
  </si>
  <si>
    <t>182N300000</t>
  </si>
  <si>
    <t>182N200000</t>
  </si>
  <si>
    <t>181N100000</t>
  </si>
  <si>
    <t>N: ЗДРАВООХРАНЕНИЕ</t>
  </si>
  <si>
    <t>I8</t>
  </si>
  <si>
    <t>162I800000</t>
  </si>
  <si>
    <t>I7</t>
  </si>
  <si>
    <t>075I700000</t>
  </si>
  <si>
    <t>I5</t>
  </si>
  <si>
    <t>061I500000</t>
  </si>
  <si>
    <t>I4</t>
  </si>
  <si>
    <t>061I400000</t>
  </si>
  <si>
    <t>I: МАЛОЕ И СРЕДНЕЕ ПРЕДПРИНИМАТЕЛЬСТВО И ПОДДЕРЖКА ИНДИВИДУАЛЬНОЙ ПРЕДПРИНИМАТЕЛЬСКОЙ ИНИЦИАТИВЫ</t>
  </si>
  <si>
    <t>G8</t>
  </si>
  <si>
    <t>G9</t>
  </si>
  <si>
    <t>141G900000</t>
  </si>
  <si>
    <t>G1</t>
  </si>
  <si>
    <t>141G100000</t>
  </si>
  <si>
    <t>G5</t>
  </si>
  <si>
    <t>G: ЭКОЛОГИЯ</t>
  </si>
  <si>
    <t>F2</t>
  </si>
  <si>
    <t>322F200000</t>
  </si>
  <si>
    <t>F1</t>
  </si>
  <si>
    <t>11ЦF100000</t>
  </si>
  <si>
    <t>F3</t>
  </si>
  <si>
    <t>F: ЖИЛЬЕ И ГОРОДСКАЯ СРЕДА</t>
  </si>
  <si>
    <t>E8</t>
  </si>
  <si>
    <t>161E800000</t>
  </si>
  <si>
    <t>E2</t>
  </si>
  <si>
    <t>E1</t>
  </si>
  <si>
    <t>E6</t>
  </si>
  <si>
    <t>151E600000</t>
  </si>
  <si>
    <t>E4</t>
  </si>
  <si>
    <t>151E400000</t>
  </si>
  <si>
    <t>151E100000</t>
  </si>
  <si>
    <t>E: ОБРАЗОВАНИЕ</t>
  </si>
  <si>
    <t>D6</t>
  </si>
  <si>
    <t>091D600000</t>
  </si>
  <si>
    <t>D4</t>
  </si>
  <si>
    <t>091D400000</t>
  </si>
  <si>
    <t>D2</t>
  </si>
  <si>
    <t>091D200000</t>
  </si>
  <si>
    <t>D: ЦИФРОВАЯ ЭКОНОМИКА</t>
  </si>
  <si>
    <t>A2</t>
  </si>
  <si>
    <t>173A200000</t>
  </si>
  <si>
    <t>A1</t>
  </si>
  <si>
    <t>173A100000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</si>
  <si>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</si>
  <si>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</si>
  <si>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</si>
  <si>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</si>
  <si>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</si>
  <si>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</si>
  <si>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2020 года</t>
  </si>
  <si>
    <t>Всего 
на 2020 год</t>
  </si>
  <si>
    <t>Целевая статья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</si>
  <si>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</si>
  <si>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</si>
  <si>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</si>
  <si>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</si>
  <si>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G2</t>
  </si>
  <si>
    <t>I1</t>
  </si>
  <si>
    <t>E5</t>
  </si>
  <si>
    <t>R3</t>
  </si>
  <si>
    <t>Т6</t>
  </si>
  <si>
    <t>L:ПОВЫШЕНИЕ ПРОИЗВОДИТЕЛЬНОСТИ ТРУДА И ПОДДЕРЖКА ЗАНЯТОСТИ</t>
  </si>
  <si>
    <t>L1</t>
  </si>
  <si>
    <t>L2</t>
  </si>
  <si>
    <t>D3</t>
  </si>
  <si>
    <t>D5</t>
  </si>
  <si>
    <t>N5</t>
  </si>
  <si>
    <t>Е3</t>
  </si>
  <si>
    <t>A3</t>
  </si>
  <si>
    <t>Наименование регионального проекта Ненецкого автономного округа</t>
  </si>
  <si>
    <t>Обеспечение качественно нового уровня развития инфраструктуры культуры ("Культурная среда") (Ненецкий автономный округ)</t>
  </si>
  <si>
    <t>Цифровизация услуг и формирование информационного пространства в сфере культуры
("Цифровая культура") (Ненецкий автономный округ)</t>
  </si>
  <si>
    <t>Информационная инфраструктура (Ненецкий автономный округ)</t>
  </si>
  <si>
    <t>Кадры для цифровой экономики (Ненецкий автономный округ)</t>
  </si>
  <si>
    <t>Цифровые технологии (Ненецкий автономный округ)</t>
  </si>
  <si>
    <t>Цифровое государственное управление (Ненецкий автономный округ)</t>
  </si>
  <si>
    <t>Современная школа (Ненецкий автономный округ)</t>
  </si>
  <si>
    <t>Успех каждого ребёнка (Ненецкий автономный округ)</t>
  </si>
  <si>
    <t>Поддержка семей, имеющих детей (Ненецкий автономный округ)</t>
  </si>
  <si>
    <t>Цифровая образовательная среда (Ненецкий автономный округ)</t>
  </si>
  <si>
    <t>Учитель будущего (Ненецкий автономный округ)</t>
  </si>
  <si>
    <t>Молодые профессионалы (Повышение конкурентоспособности профессионального образования) (Ненецкий автономный округ)</t>
  </si>
  <si>
    <t>Социальная активность (Ненецкий автономный округ)</t>
  </si>
  <si>
    <t>Жильё</t>
  </si>
  <si>
    <t>Формирование комфортной городской среды (Ненецкий автономный округ)</t>
  </si>
  <si>
    <t>Обеспечение устойчивого сокращения непригодного для проживания жилищного фонда (Ненецкий автономный округ)</t>
  </si>
  <si>
    <t>Чистая страна (Ненецкий автономный округ)</t>
  </si>
  <si>
    <t>Комплексная система обращения с твердыми коммунальными отходами (Ненецкий автономный округ)</t>
  </si>
  <si>
    <t>Чистая вода (Ненецкий автономный округ)</t>
  </si>
  <si>
    <t>Сохранение уникальных водных объектов</t>
  </si>
  <si>
    <t>Сохранение биологического разнообразия и развитие экологического туризма</t>
  </si>
  <si>
    <t>Улучшение условий ведения предпринимательской деятельности</t>
  </si>
  <si>
    <t>Расширение доступа субъектов МСП к финансовой поддержке, в том числе к льготному финансированию</t>
  </si>
  <si>
    <t>Акселерация субъектов малого и среднего предпринимательства</t>
  </si>
  <si>
    <t>Система поддержки фермеров и развитие сельскохозяйственной кооперации в Ненецком автономном округе</t>
  </si>
  <si>
    <t>Популяризация предпринимательства</t>
  </si>
  <si>
    <t>Системные меры по повышению производительности труда (Ненецкий автономный округ)</t>
  </si>
  <si>
    <t>Адресная поддержка повышения производительности труда на предприятиях</t>
  </si>
  <si>
    <t>Поддержка занятости и повышение эффективности рынка труда для обеспечения роста производительности труда в Ненецком автономном округе</t>
  </si>
  <si>
    <t>Развитие системы оказания первичной медико-санитарной помощи (Ненецкий автономный округ)</t>
  </si>
  <si>
    <t>Борьба с сердечно-сосудистыми заболеваниями (Ненецкий автономный округ)</t>
  </si>
  <si>
    <t>Борьба с онкологическими заболеваниями (Ненецкий автономный округ)</t>
  </si>
  <si>
    <t>Развитие детского здравоохранения, включая создание современной инфраструктуры оказания медицинской помощи (Ненецкий автономный округ)</t>
  </si>
  <si>
    <t>Обеспечение медицинских организаций системы здравоохранения квалифицированными кадрами (Ненецкий автономный округ)</t>
  </si>
  <si>
    <t>Создание единого цифрового контура в здравоохранении на основе государственной информационной системы здравоохранения (ЕГИСЗ) (Ненецкий автономный округ)</t>
  </si>
  <si>
    <t>Финансовая поддержка семей при рождении детей (Ненецкий автономный округ)</t>
  </si>
  <si>
    <t>Содействие занятости женщин - создание условий дошкольного образования для детей в возрасте до трех лет (Ненецкий автономный округ)</t>
  </si>
  <si>
    <t>Разработка и реализация программы системной поддержки и повышения качества жизни граждан старшего поколения (Ненецкий автономный округ)</t>
  </si>
  <si>
    <t>Формирование системы мотивации граждан к здоровому образу жизни, включая здоровое питание и отказ от вредных привычек (Ненецкий автономный округ)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</si>
  <si>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(Ненецкий автономный округ)</t>
  </si>
  <si>
    <t>Дорожная сеть</t>
  </si>
  <si>
    <t>Общесистемные меры развития дорожного хозяйства</t>
  </si>
  <si>
    <t>Безопасность дорожного движения (Ненецкий автономный округ)</t>
  </si>
  <si>
    <t>Экспорт продукции АПК Ненецкого автономного округа</t>
  </si>
  <si>
    <t>Системные меры развития международной кооперации и экспорта (Ненецкий автономный округ)</t>
  </si>
  <si>
    <t>Создание условий для реализации творческого потенциала нации ("Творческие люди") (Ненецкий автономный округ)</t>
  </si>
  <si>
    <t>Информационная безопасность</t>
  </si>
  <si>
    <t>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</si>
</sst>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6" fillId="0" borderId="0"/>
    <xf numFmtId="0" fontId="20" fillId="0" borderId="0"/>
    <xf numFmtId="0" fontId="22" fillId="0" borderId="0"/>
    <xf numFmtId="0" fontId="23" fillId="0" borderId="0"/>
  </cellStyleXfs>
  <cellXfs count="85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164" fontId="5" fillId="0" borderId="0" xfId="1" applyNumberFormat="1" applyFont="1" applyFill="1" applyAlignment="1" applyProtection="1">
      <alignment wrapText="1"/>
      <protection hidden="1"/>
    </xf>
    <xf numFmtId="164" fontId="5" fillId="0" borderId="2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0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4" fontId="8" fillId="0" borderId="0" xfId="1" applyNumberFormat="1" applyFont="1" applyFill="1" applyAlignment="1" applyProtection="1">
      <alignment wrapText="1"/>
      <protection hidden="1"/>
    </xf>
    <xf numFmtId="167" fontId="2" fillId="2" borderId="10" xfId="1" applyNumberFormat="1" applyFont="1" applyFill="1" applyBorder="1" applyAlignment="1" applyProtection="1">
      <alignment horizontal="center" wrapText="1"/>
      <protection hidden="1"/>
    </xf>
    <xf numFmtId="168" fontId="9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1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right" vertical="center"/>
      <protection hidden="1"/>
    </xf>
    <xf numFmtId="0" fontId="10" fillId="0" borderId="5" xfId="1" applyNumberFormat="1" applyFont="1" applyFill="1" applyBorder="1" applyAlignment="1" applyProtection="1">
      <alignment horizontal="centerContinuous" vertical="center"/>
      <protection hidden="1"/>
    </xf>
    <xf numFmtId="0" fontId="10" fillId="0" borderId="7" xfId="1" applyNumberFormat="1" applyFont="1" applyFill="1" applyBorder="1" applyAlignment="1" applyProtection="1">
      <alignment horizontal="centerContinuous" vertical="center"/>
      <protection hidden="1"/>
    </xf>
    <xf numFmtId="0" fontId="12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6" fillId="2" borderId="4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14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18" fillId="0" borderId="4" xfId="2" applyNumberFormat="1" applyFont="1" applyFill="1" applyBorder="1" applyAlignment="1" applyProtection="1">
      <alignment wrapText="1"/>
      <protection hidden="1"/>
    </xf>
    <xf numFmtId="0" fontId="6" fillId="0" borderId="5" xfId="1" applyNumberFormat="1" applyFont="1" applyFill="1" applyBorder="1" applyAlignment="1" applyProtection="1">
      <alignment horizontal="left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5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7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4" fillId="0" borderId="5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10" xfId="1" applyNumberFormat="1" applyFont="1" applyFill="1" applyBorder="1" applyAlignment="1" applyProtection="1">
      <alignment horizontal="right" vertical="center" wrapText="1"/>
      <protection hidden="1"/>
    </xf>
    <xf numFmtId="165" fontId="7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4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7" fillId="0" borderId="4" xfId="2" applyNumberFormat="1" applyFont="1" applyFill="1" applyBorder="1" applyAlignment="1" applyProtection="1">
      <alignment horizontal="right" vertical="center" wrapText="1"/>
      <protection hidden="1"/>
    </xf>
    <xf numFmtId="2" fontId="14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7" fillId="0" borderId="5" xfId="2" applyNumberFormat="1" applyFont="1" applyFill="1" applyBorder="1" applyAlignment="1" applyProtection="1">
      <alignment vertical="center" wrapText="1"/>
      <protection hidden="1"/>
    </xf>
    <xf numFmtId="165" fontId="17" fillId="0" borderId="5" xfId="2" applyNumberFormat="1" applyFont="1" applyFill="1" applyBorder="1" applyAlignment="1" applyProtection="1">
      <alignment vertical="center" wrapText="1"/>
      <protection hidden="1"/>
    </xf>
    <xf numFmtId="165" fontId="17" fillId="0" borderId="4" xfId="2" applyNumberFormat="1" applyFont="1" applyFill="1" applyBorder="1" applyAlignment="1" applyProtection="1">
      <alignment wrapText="1"/>
      <protection hidden="1"/>
    </xf>
    <xf numFmtId="165" fontId="19" fillId="0" borderId="5" xfId="3" applyNumberFormat="1" applyFont="1" applyFill="1" applyBorder="1" applyAlignment="1" applyProtection="1">
      <alignment vertical="center" wrapText="1"/>
      <protection hidden="1"/>
    </xf>
    <xf numFmtId="165" fontId="19" fillId="0" borderId="5" xfId="3" applyNumberFormat="1" applyFont="1" applyFill="1" applyBorder="1" applyAlignment="1" applyProtection="1">
      <alignment vertical="center" wrapText="1"/>
      <protection hidden="1"/>
    </xf>
    <xf numFmtId="165" fontId="17" fillId="0" borderId="4" xfId="2" applyNumberFormat="1" applyFont="1" applyFill="1" applyBorder="1" applyAlignment="1" applyProtection="1">
      <alignment vertical="center" wrapText="1"/>
      <protection hidden="1"/>
    </xf>
    <xf numFmtId="165" fontId="21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24" fillId="0" borderId="5" xfId="5" applyNumberFormat="1" applyFont="1" applyFill="1" applyBorder="1" applyAlignment="1" applyProtection="1">
      <alignment vertical="center" wrapText="1"/>
      <protection hidden="1"/>
    </xf>
    <xf numFmtId="164" fontId="25" fillId="0" borderId="4" xfId="5" applyNumberFormat="1" applyFont="1" applyFill="1" applyBorder="1" applyAlignment="1" applyProtection="1">
      <alignment wrapText="1"/>
      <protection hidden="1"/>
    </xf>
    <xf numFmtId="164" fontId="25" fillId="0" borderId="7" xfId="5" applyNumberFormat="1" applyFont="1" applyFill="1" applyBorder="1" applyAlignment="1" applyProtection="1">
      <alignment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15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tabSelected="1" topLeftCell="G1" workbookViewId="0">
      <pane ySplit="6" topLeftCell="A13" activePane="bottomLeft" state="frozen"/>
      <selection pane="bottomLeft" activeCell="B33" sqref="B33:L33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244" width="9.140625" style="1" customWidth="1"/>
    <col min="245" max="16384" width="9.140625" style="1"/>
  </cols>
  <sheetData>
    <row r="1" spans="1:12" ht="18" customHeight="1" x14ac:dyDescent="0.2">
      <c r="A1" s="36" t="s">
        <v>88</v>
      </c>
      <c r="B1" s="36"/>
      <c r="C1" s="36"/>
      <c r="D1" s="39"/>
      <c r="E1" s="39"/>
      <c r="F1" s="36"/>
      <c r="G1" s="36"/>
      <c r="H1" s="39"/>
      <c r="I1" s="39"/>
      <c r="J1" s="39"/>
      <c r="K1" s="39"/>
      <c r="L1" s="39"/>
    </row>
    <row r="2" spans="1:12" ht="19.5" customHeight="1" x14ac:dyDescent="0.25">
      <c r="A2" s="36" t="s">
        <v>87</v>
      </c>
      <c r="B2" s="36"/>
      <c r="C2" s="36"/>
      <c r="D2" s="37"/>
      <c r="E2" s="37"/>
      <c r="F2" s="36"/>
      <c r="G2" s="36"/>
      <c r="H2" s="36"/>
      <c r="I2" s="36"/>
      <c r="J2" s="36"/>
      <c r="K2" s="36"/>
      <c r="L2" s="36"/>
    </row>
    <row r="3" spans="1:12" ht="18.75" customHeight="1" x14ac:dyDescent="0.25">
      <c r="A3" s="38" t="s">
        <v>150</v>
      </c>
      <c r="B3" s="36"/>
      <c r="C3" s="36"/>
      <c r="D3" s="37"/>
      <c r="E3" s="37"/>
      <c r="F3" s="36"/>
      <c r="G3" s="36"/>
      <c r="H3" s="36"/>
      <c r="I3" s="36"/>
      <c r="J3" s="36"/>
      <c r="K3" s="36"/>
      <c r="L3" s="36"/>
    </row>
    <row r="4" spans="1:12" ht="12.75" customHeight="1" x14ac:dyDescent="0.2">
      <c r="A4" s="35" t="s">
        <v>86</v>
      </c>
      <c r="B4" s="30"/>
      <c r="C4" s="30"/>
      <c r="D4" s="31"/>
      <c r="E4" s="31"/>
      <c r="F4" s="30"/>
      <c r="G4" s="30"/>
      <c r="H4" s="30"/>
      <c r="I4" s="30"/>
      <c r="J4" s="30"/>
      <c r="K4" s="30"/>
      <c r="L4" s="30"/>
    </row>
    <row r="5" spans="1:12" ht="20.25" customHeight="1" x14ac:dyDescent="0.2">
      <c r="A5" s="30"/>
      <c r="B5" s="34"/>
      <c r="C5" s="30"/>
      <c r="D5" s="31"/>
      <c r="E5" s="31"/>
      <c r="F5" s="73" t="s">
        <v>102</v>
      </c>
      <c r="G5" s="73" t="s">
        <v>84</v>
      </c>
      <c r="H5" s="73" t="s">
        <v>83</v>
      </c>
      <c r="I5" s="33" t="s">
        <v>85</v>
      </c>
      <c r="J5" s="32"/>
      <c r="K5" s="73" t="s">
        <v>82</v>
      </c>
      <c r="L5" s="73" t="s">
        <v>81</v>
      </c>
    </row>
    <row r="6" spans="1:12" ht="54" customHeight="1" x14ac:dyDescent="0.2">
      <c r="A6" s="3"/>
      <c r="B6" s="29"/>
      <c r="C6" s="28"/>
      <c r="D6" s="25"/>
      <c r="E6" s="25"/>
      <c r="F6" s="74"/>
      <c r="G6" s="74"/>
      <c r="H6" s="74"/>
      <c r="I6" s="26" t="s">
        <v>80</v>
      </c>
      <c r="J6" s="27" t="s">
        <v>79</v>
      </c>
      <c r="K6" s="74"/>
      <c r="L6" s="74"/>
    </row>
    <row r="7" spans="1:12" ht="18" customHeight="1" x14ac:dyDescent="0.25">
      <c r="A7" s="3"/>
      <c r="B7" s="24"/>
      <c r="C7" s="23"/>
      <c r="D7" s="20"/>
      <c r="E7" s="20"/>
      <c r="F7" s="22" t="s">
        <v>78</v>
      </c>
      <c r="G7" s="21"/>
      <c r="H7" s="71">
        <f>H18+H27+H39+H46+H58+H65+H70+H32</f>
        <v>6007318089</v>
      </c>
      <c r="I7" s="72">
        <f>I18+I27+I32+I46+I58+I65+I70+I39</f>
        <v>5287823507.9099998</v>
      </c>
      <c r="J7" s="72">
        <f>J18+J27+J32+J46+J58+J65+J70+J39</f>
        <v>719483781.09000003</v>
      </c>
      <c r="K7" s="72">
        <f>K18+K27+K32+K46+K58+K65+K70+K39</f>
        <v>5904923213.1499996</v>
      </c>
      <c r="L7" s="46">
        <f>K7/H7*100</f>
        <v>98.295497685772688</v>
      </c>
    </row>
    <row r="8" spans="1:12" ht="14.25" customHeight="1" x14ac:dyDescent="0.2">
      <c r="A8" s="14"/>
      <c r="B8" s="77" t="s">
        <v>77</v>
      </c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51" x14ac:dyDescent="0.2">
      <c r="A9" s="14"/>
      <c r="B9" s="13"/>
      <c r="C9" s="12"/>
      <c r="D9" s="75" t="s">
        <v>76</v>
      </c>
      <c r="E9" s="76"/>
      <c r="F9" s="11" t="s">
        <v>103</v>
      </c>
      <c r="G9" s="10" t="s">
        <v>74</v>
      </c>
      <c r="H9" s="41">
        <v>0</v>
      </c>
      <c r="I9" s="41">
        <v>0</v>
      </c>
      <c r="J9" s="41">
        <v>0</v>
      </c>
      <c r="K9" s="41">
        <v>0</v>
      </c>
      <c r="L9" s="55">
        <v>0</v>
      </c>
    </row>
    <row r="10" spans="1:12" ht="38.25" x14ac:dyDescent="0.2">
      <c r="A10" s="14"/>
      <c r="B10" s="13"/>
      <c r="C10" s="12"/>
      <c r="D10" s="75" t="s">
        <v>75</v>
      </c>
      <c r="E10" s="76"/>
      <c r="F10" s="11" t="s">
        <v>148</v>
      </c>
      <c r="G10" s="10" t="s">
        <v>72</v>
      </c>
      <c r="H10" s="41">
        <v>0</v>
      </c>
      <c r="I10" s="41">
        <v>0</v>
      </c>
      <c r="J10" s="41">
        <v>0</v>
      </c>
      <c r="K10" s="41">
        <v>0</v>
      </c>
      <c r="L10" s="55">
        <v>0</v>
      </c>
    </row>
    <row r="11" spans="1:12" ht="63.75" x14ac:dyDescent="0.2">
      <c r="A11" s="14"/>
      <c r="B11" s="13"/>
      <c r="C11" s="12"/>
      <c r="D11" s="75" t="s">
        <v>73</v>
      </c>
      <c r="E11" s="76"/>
      <c r="F11" s="11" t="s">
        <v>104</v>
      </c>
      <c r="G11" s="10" t="s">
        <v>101</v>
      </c>
      <c r="H11" s="41">
        <v>0</v>
      </c>
      <c r="I11" s="41">
        <v>0</v>
      </c>
      <c r="J11" s="41">
        <v>0</v>
      </c>
      <c r="K11" s="41">
        <v>0</v>
      </c>
      <c r="L11" s="55">
        <v>0</v>
      </c>
    </row>
    <row r="12" spans="1:12" ht="14.25" customHeight="1" x14ac:dyDescent="0.2">
      <c r="A12" s="14"/>
      <c r="B12" s="77" t="s">
        <v>71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25.5" x14ac:dyDescent="0.2">
      <c r="A13" s="14"/>
      <c r="B13" s="13"/>
      <c r="C13" s="12"/>
      <c r="D13" s="75" t="s">
        <v>70</v>
      </c>
      <c r="E13" s="76"/>
      <c r="F13" s="11" t="s">
        <v>105</v>
      </c>
      <c r="G13" s="10" t="s">
        <v>69</v>
      </c>
      <c r="H13" s="41">
        <v>62624400</v>
      </c>
      <c r="I13" s="41">
        <v>0</v>
      </c>
      <c r="J13" s="41">
        <v>62624400</v>
      </c>
      <c r="K13" s="68">
        <v>62587486.289999999</v>
      </c>
      <c r="L13" s="64">
        <f>K13/J13*100</f>
        <v>99.941055387356997</v>
      </c>
    </row>
    <row r="14" spans="1:12" ht="25.5" x14ac:dyDescent="0.2">
      <c r="A14" s="14"/>
      <c r="B14" s="50"/>
      <c r="C14" s="52"/>
      <c r="D14" s="48"/>
      <c r="E14" s="49"/>
      <c r="F14" s="11" t="s">
        <v>106</v>
      </c>
      <c r="G14" s="45" t="s">
        <v>97</v>
      </c>
      <c r="H14" s="41">
        <v>0</v>
      </c>
      <c r="I14" s="41">
        <v>0</v>
      </c>
      <c r="J14" s="41">
        <v>0</v>
      </c>
      <c r="K14" s="41">
        <v>0</v>
      </c>
      <c r="L14" s="55">
        <v>0</v>
      </c>
    </row>
    <row r="15" spans="1:12" x14ac:dyDescent="0.2">
      <c r="A15" s="14"/>
      <c r="B15" s="13"/>
      <c r="C15" s="12"/>
      <c r="D15" s="75" t="s">
        <v>68</v>
      </c>
      <c r="E15" s="76"/>
      <c r="F15" s="11" t="s">
        <v>149</v>
      </c>
      <c r="G15" s="10" t="s">
        <v>67</v>
      </c>
      <c r="H15" s="41">
        <v>394500</v>
      </c>
      <c r="I15" s="41">
        <v>0</v>
      </c>
      <c r="J15" s="41">
        <v>394500</v>
      </c>
      <c r="K15" s="41">
        <v>394464</v>
      </c>
      <c r="L15" s="55">
        <v>99.99</v>
      </c>
    </row>
    <row r="16" spans="1:12" ht="25.5" x14ac:dyDescent="0.2">
      <c r="A16" s="14"/>
      <c r="B16" s="13"/>
      <c r="C16" s="12"/>
      <c r="D16" s="19"/>
      <c r="E16" s="40"/>
      <c r="F16" s="11" t="s">
        <v>107</v>
      </c>
      <c r="G16" s="45" t="s">
        <v>98</v>
      </c>
      <c r="H16" s="41">
        <v>0</v>
      </c>
      <c r="I16" s="41">
        <v>0</v>
      </c>
      <c r="J16" s="41">
        <v>0</v>
      </c>
      <c r="K16" s="41">
        <v>0</v>
      </c>
      <c r="L16" s="55">
        <v>0</v>
      </c>
    </row>
    <row r="17" spans="1:12" ht="25.5" x14ac:dyDescent="0.2">
      <c r="A17" s="14"/>
      <c r="B17" s="13"/>
      <c r="C17" s="12"/>
      <c r="D17" s="75" t="s">
        <v>66</v>
      </c>
      <c r="E17" s="76"/>
      <c r="F17" s="11" t="s">
        <v>108</v>
      </c>
      <c r="G17" s="10" t="s">
        <v>65</v>
      </c>
      <c r="H17" s="41">
        <v>31881800</v>
      </c>
      <c r="I17" s="41">
        <v>3060200</v>
      </c>
      <c r="J17" s="41">
        <v>28821600</v>
      </c>
      <c r="K17" s="70">
        <v>28598204</v>
      </c>
      <c r="L17" s="67">
        <v>66.08</v>
      </c>
    </row>
    <row r="18" spans="1:12" ht="14.25" customHeight="1" x14ac:dyDescent="0.2">
      <c r="A18" s="14"/>
      <c r="B18" s="17"/>
      <c r="C18" s="78" t="s">
        <v>5</v>
      </c>
      <c r="D18" s="78"/>
      <c r="E18" s="79"/>
      <c r="F18" s="16" t="s">
        <v>4</v>
      </c>
      <c r="G18" s="15" t="s">
        <v>1</v>
      </c>
      <c r="H18" s="53">
        <f>SUM(H13:H17)</f>
        <v>94900700</v>
      </c>
      <c r="I18" s="53">
        <f>SUM(I13:I17)</f>
        <v>3060200</v>
      </c>
      <c r="J18" s="53">
        <f>SUM(J13:J17)</f>
        <v>91840500</v>
      </c>
      <c r="K18" s="53">
        <f>SUM(K13:K17)</f>
        <v>91580154.289999992</v>
      </c>
      <c r="L18" s="58">
        <f>K18/H18*100</f>
        <v>96.501031383330144</v>
      </c>
    </row>
    <row r="19" spans="1:12" ht="14.25" customHeight="1" x14ac:dyDescent="0.2">
      <c r="A19" s="14"/>
      <c r="B19" s="77" t="s">
        <v>64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25.5" x14ac:dyDescent="0.2">
      <c r="A20" s="14"/>
      <c r="B20" s="13"/>
      <c r="C20" s="12"/>
      <c r="D20" s="75" t="s">
        <v>63</v>
      </c>
      <c r="E20" s="76"/>
      <c r="F20" s="11" t="s">
        <v>109</v>
      </c>
      <c r="G20" s="10" t="s">
        <v>58</v>
      </c>
      <c r="H20" s="41">
        <v>22770000</v>
      </c>
      <c r="I20" s="41">
        <v>10049700</v>
      </c>
      <c r="J20" s="41">
        <v>12720300</v>
      </c>
      <c r="K20" s="41">
        <v>19754962.239999998</v>
      </c>
      <c r="L20" s="55">
        <f>K20/H20*100</f>
        <v>86.758727448397011</v>
      </c>
    </row>
    <row r="21" spans="1:12" ht="25.5" x14ac:dyDescent="0.2">
      <c r="A21" s="14"/>
      <c r="B21" s="50"/>
      <c r="C21" s="52"/>
      <c r="D21" s="48"/>
      <c r="E21" s="49"/>
      <c r="F21" s="11" t="s">
        <v>110</v>
      </c>
      <c r="G21" s="10" t="s">
        <v>57</v>
      </c>
      <c r="H21" s="41">
        <v>79700700</v>
      </c>
      <c r="I21" s="41">
        <v>68813700</v>
      </c>
      <c r="J21" s="41">
        <v>10887000</v>
      </c>
      <c r="K21" s="41">
        <v>79700700</v>
      </c>
      <c r="L21" s="55">
        <f t="shared" ref="L21:L26" si="0">K21/H21*100</f>
        <v>100</v>
      </c>
    </row>
    <row r="22" spans="1:12" ht="25.5" x14ac:dyDescent="0.2">
      <c r="A22" s="14"/>
      <c r="B22" s="50"/>
      <c r="C22" s="52"/>
      <c r="D22" s="48"/>
      <c r="E22" s="49"/>
      <c r="F22" s="11" t="s">
        <v>111</v>
      </c>
      <c r="G22" s="45" t="s">
        <v>100</v>
      </c>
      <c r="H22" s="41">
        <v>0</v>
      </c>
      <c r="I22" s="41">
        <v>0</v>
      </c>
      <c r="J22" s="41">
        <v>0</v>
      </c>
      <c r="K22" s="41">
        <v>0</v>
      </c>
      <c r="L22" s="55">
        <v>0</v>
      </c>
    </row>
    <row r="23" spans="1:12" ht="25.5" x14ac:dyDescent="0.2">
      <c r="A23" s="14"/>
      <c r="B23" s="13"/>
      <c r="C23" s="12"/>
      <c r="D23" s="75" t="s">
        <v>62</v>
      </c>
      <c r="E23" s="76"/>
      <c r="F23" s="11" t="s">
        <v>112</v>
      </c>
      <c r="G23" s="10" t="s">
        <v>61</v>
      </c>
      <c r="H23" s="41">
        <v>78663500</v>
      </c>
      <c r="I23" s="41">
        <v>52864600</v>
      </c>
      <c r="J23" s="41">
        <v>25798900</v>
      </c>
      <c r="K23" s="63">
        <v>77907106.129999995</v>
      </c>
      <c r="L23" s="55">
        <f t="shared" si="0"/>
        <v>99.038443661927062</v>
      </c>
    </row>
    <row r="24" spans="1:12" x14ac:dyDescent="0.2">
      <c r="A24" s="14"/>
      <c r="B24" s="13"/>
      <c r="C24" s="12"/>
      <c r="D24" s="19"/>
      <c r="E24" s="40"/>
      <c r="F24" s="11" t="s">
        <v>113</v>
      </c>
      <c r="G24" s="10" t="s">
        <v>91</v>
      </c>
      <c r="H24" s="41">
        <v>0</v>
      </c>
      <c r="I24" s="41">
        <v>0</v>
      </c>
      <c r="J24" s="41">
        <v>0</v>
      </c>
      <c r="K24" s="41">
        <v>0</v>
      </c>
      <c r="L24" s="55">
        <v>0</v>
      </c>
    </row>
    <row r="25" spans="1:12" ht="38.25" x14ac:dyDescent="0.2">
      <c r="A25" s="14"/>
      <c r="B25" s="13"/>
      <c r="C25" s="12"/>
      <c r="D25" s="75" t="s">
        <v>60</v>
      </c>
      <c r="E25" s="76"/>
      <c r="F25" s="11" t="s">
        <v>114</v>
      </c>
      <c r="G25" s="10" t="s">
        <v>59</v>
      </c>
      <c r="H25" s="41">
        <v>1167073</v>
      </c>
      <c r="I25" s="41">
        <v>0</v>
      </c>
      <c r="J25" s="41">
        <v>1167073</v>
      </c>
      <c r="K25" s="41">
        <v>1167073</v>
      </c>
      <c r="L25" s="55">
        <f t="shared" si="0"/>
        <v>100</v>
      </c>
    </row>
    <row r="26" spans="1:12" ht="25.5" x14ac:dyDescent="0.2">
      <c r="A26" s="14"/>
      <c r="B26" s="13"/>
      <c r="C26" s="12"/>
      <c r="D26" s="75" t="s">
        <v>56</v>
      </c>
      <c r="E26" s="76"/>
      <c r="F26" s="11" t="s">
        <v>115</v>
      </c>
      <c r="G26" s="18" t="s">
        <v>55</v>
      </c>
      <c r="H26" s="54">
        <v>4336900</v>
      </c>
      <c r="I26" s="55">
        <v>3903200</v>
      </c>
      <c r="J26" s="55">
        <v>433700</v>
      </c>
      <c r="K26" s="62">
        <v>4336900</v>
      </c>
      <c r="L26" s="55">
        <f t="shared" si="0"/>
        <v>100</v>
      </c>
    </row>
    <row r="27" spans="1:12" ht="14.25" customHeight="1" x14ac:dyDescent="0.2">
      <c r="A27" s="14"/>
      <c r="B27" s="17"/>
      <c r="C27" s="78" t="s">
        <v>5</v>
      </c>
      <c r="D27" s="78"/>
      <c r="E27" s="79"/>
      <c r="F27" s="16" t="s">
        <v>4</v>
      </c>
      <c r="G27" s="15" t="s">
        <v>1</v>
      </c>
      <c r="H27" s="53">
        <f>SUM(H20:H26)</f>
        <v>186638173</v>
      </c>
      <c r="I27" s="53">
        <f>SUM(I20:I26)</f>
        <v>135631200</v>
      </c>
      <c r="J27" s="53">
        <f>SUM(J20:J26)</f>
        <v>51006973</v>
      </c>
      <c r="K27" s="53">
        <f>SUM(K20:K26)</f>
        <v>182866741.37</v>
      </c>
      <c r="L27" s="58">
        <f>K27/H27*100</f>
        <v>97.979281746398144</v>
      </c>
    </row>
    <row r="28" spans="1:12" ht="14.25" customHeight="1" x14ac:dyDescent="0.2">
      <c r="A28" s="14"/>
      <c r="B28" s="77" t="s">
        <v>54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x14ac:dyDescent="0.2">
      <c r="A29" s="14"/>
      <c r="B29" s="13"/>
      <c r="C29" s="12"/>
      <c r="D29" s="75" t="s">
        <v>52</v>
      </c>
      <c r="E29" s="76"/>
      <c r="F29" s="11" t="s">
        <v>116</v>
      </c>
      <c r="G29" s="10" t="s">
        <v>51</v>
      </c>
      <c r="H29" s="41">
        <v>208310900</v>
      </c>
      <c r="I29" s="41">
        <v>109946500</v>
      </c>
      <c r="J29" s="41">
        <v>98364400</v>
      </c>
      <c r="K29" s="70">
        <v>208310900</v>
      </c>
      <c r="L29" s="55">
        <f t="shared" ref="L29:L32" si="1">K29/H29*100</f>
        <v>100</v>
      </c>
    </row>
    <row r="30" spans="1:12" ht="25.5" x14ac:dyDescent="0.2">
      <c r="A30" s="14"/>
      <c r="B30" s="50"/>
      <c r="C30" s="52"/>
      <c r="D30" s="48"/>
      <c r="E30" s="49"/>
      <c r="F30" s="11" t="s">
        <v>117</v>
      </c>
      <c r="G30" s="10" t="s">
        <v>49</v>
      </c>
      <c r="H30" s="41">
        <v>22103600</v>
      </c>
      <c r="I30" s="41">
        <v>11051800</v>
      </c>
      <c r="J30" s="41">
        <v>11051800</v>
      </c>
      <c r="K30" s="70">
        <v>22103600</v>
      </c>
      <c r="L30" s="55">
        <f t="shared" si="1"/>
        <v>100</v>
      </c>
    </row>
    <row r="31" spans="1:12" ht="38.25" x14ac:dyDescent="0.2">
      <c r="A31" s="14"/>
      <c r="B31" s="13"/>
      <c r="C31" s="12"/>
      <c r="D31" s="75" t="s">
        <v>50</v>
      </c>
      <c r="E31" s="76"/>
      <c r="F31" s="11" t="s">
        <v>118</v>
      </c>
      <c r="G31" s="10" t="s">
        <v>53</v>
      </c>
      <c r="H31" s="41">
        <v>173284831</v>
      </c>
      <c r="I31" s="41">
        <v>155946627.91</v>
      </c>
      <c r="J31" s="41">
        <v>17327403.09</v>
      </c>
      <c r="K31" s="68">
        <v>173284831</v>
      </c>
      <c r="L31" s="55">
        <f t="shared" si="1"/>
        <v>100</v>
      </c>
    </row>
    <row r="32" spans="1:12" ht="14.25" customHeight="1" x14ac:dyDescent="0.2">
      <c r="A32" s="14"/>
      <c r="B32" s="17"/>
      <c r="C32" s="78" t="s">
        <v>5</v>
      </c>
      <c r="D32" s="78"/>
      <c r="E32" s="79"/>
      <c r="F32" s="16" t="s">
        <v>4</v>
      </c>
      <c r="G32" s="15" t="s">
        <v>1</v>
      </c>
      <c r="H32" s="53">
        <f>SUM(H29:H31)</f>
        <v>403699331</v>
      </c>
      <c r="I32" s="53">
        <f>SUM(I29:I31)</f>
        <v>276944927.90999997</v>
      </c>
      <c r="J32" s="53">
        <f>SUM(J29:J31)</f>
        <v>126743603.09</v>
      </c>
      <c r="K32" s="53">
        <f>SUM(K29:K31)</f>
        <v>403699331</v>
      </c>
      <c r="L32" s="53">
        <f t="shared" si="1"/>
        <v>100</v>
      </c>
    </row>
    <row r="33" spans="1:12" ht="14.25" customHeight="1" x14ac:dyDescent="0.2">
      <c r="A33" s="14"/>
      <c r="B33" s="83" t="s">
        <v>48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x14ac:dyDescent="0.2">
      <c r="A34" s="14"/>
      <c r="B34" s="13"/>
      <c r="C34" s="12"/>
      <c r="D34" s="75" t="s">
        <v>46</v>
      </c>
      <c r="E34" s="76"/>
      <c r="F34" s="11" t="s">
        <v>119</v>
      </c>
      <c r="G34" s="10" t="s">
        <v>45</v>
      </c>
      <c r="H34" s="41">
        <v>3174200</v>
      </c>
      <c r="I34" s="41">
        <v>0</v>
      </c>
      <c r="J34" s="41">
        <v>3174200</v>
      </c>
      <c r="K34" s="41">
        <v>3174132.94</v>
      </c>
      <c r="L34" s="55">
        <f t="shared" ref="L34:L38" si="2">K34/H34*100</f>
        <v>99.99788734169239</v>
      </c>
    </row>
    <row r="35" spans="1:12" ht="38.25" x14ac:dyDescent="0.2">
      <c r="A35" s="14"/>
      <c r="B35" s="13"/>
      <c r="C35" s="12"/>
      <c r="D35" s="19"/>
      <c r="E35" s="40"/>
      <c r="F35" s="11" t="s">
        <v>120</v>
      </c>
      <c r="G35" s="10" t="s">
        <v>89</v>
      </c>
      <c r="H35" s="65">
        <v>10375000</v>
      </c>
      <c r="I35" s="66">
        <v>10375000</v>
      </c>
      <c r="J35" s="41">
        <v>0</v>
      </c>
      <c r="K35" s="70">
        <v>10374973.85</v>
      </c>
      <c r="L35" s="55">
        <f t="shared" si="2"/>
        <v>99.999747951807223</v>
      </c>
    </row>
    <row r="36" spans="1:12" x14ac:dyDescent="0.2">
      <c r="A36" s="14"/>
      <c r="B36" s="50"/>
      <c r="C36" s="52"/>
      <c r="D36" s="48"/>
      <c r="E36" s="49"/>
      <c r="F36" s="11" t="s">
        <v>121</v>
      </c>
      <c r="G36" s="10" t="s">
        <v>47</v>
      </c>
      <c r="H36" s="41">
        <v>0</v>
      </c>
      <c r="I36" s="41">
        <v>0</v>
      </c>
      <c r="J36" s="41">
        <v>0</v>
      </c>
      <c r="K36" s="41">
        <v>0</v>
      </c>
      <c r="L36" s="55">
        <v>0</v>
      </c>
    </row>
    <row r="37" spans="1:12" x14ac:dyDescent="0.2">
      <c r="A37" s="14"/>
      <c r="B37" s="50"/>
      <c r="C37" s="52"/>
      <c r="D37" s="48"/>
      <c r="E37" s="49"/>
      <c r="F37" s="11" t="s">
        <v>122</v>
      </c>
      <c r="G37" s="18" t="s">
        <v>42</v>
      </c>
      <c r="H37" s="54">
        <v>495800</v>
      </c>
      <c r="I37" s="55">
        <v>0</v>
      </c>
      <c r="J37" s="55">
        <v>495800</v>
      </c>
      <c r="K37" s="41">
        <v>438739.19</v>
      </c>
      <c r="L37" s="55">
        <f t="shared" si="2"/>
        <v>88.491163775716018</v>
      </c>
    </row>
    <row r="38" spans="1:12" ht="25.5" x14ac:dyDescent="0.2">
      <c r="A38" s="14"/>
      <c r="B38" s="13"/>
      <c r="C38" s="12"/>
      <c r="D38" s="75" t="s">
        <v>44</v>
      </c>
      <c r="E38" s="76"/>
      <c r="F38" s="11" t="s">
        <v>123</v>
      </c>
      <c r="G38" s="10" t="s">
        <v>43</v>
      </c>
      <c r="H38" s="41">
        <v>38000</v>
      </c>
      <c r="I38" s="41">
        <v>0</v>
      </c>
      <c r="J38" s="41">
        <v>38000</v>
      </c>
      <c r="K38" s="41">
        <v>38000</v>
      </c>
      <c r="L38" s="55">
        <f t="shared" si="2"/>
        <v>100</v>
      </c>
    </row>
    <row r="39" spans="1:12" ht="14.25" customHeight="1" x14ac:dyDescent="0.2">
      <c r="A39" s="14"/>
      <c r="B39" s="17"/>
      <c r="C39" s="78" t="s">
        <v>5</v>
      </c>
      <c r="D39" s="78"/>
      <c r="E39" s="79"/>
      <c r="F39" s="16" t="s">
        <v>4</v>
      </c>
      <c r="G39" s="15" t="s">
        <v>1</v>
      </c>
      <c r="H39" s="53">
        <f>SUM(H34:H38)</f>
        <v>14083000</v>
      </c>
      <c r="I39" s="53">
        <f>SUM(I34:I38)</f>
        <v>10375000</v>
      </c>
      <c r="J39" s="53">
        <f>SUM(J34:J38)</f>
        <v>3708000</v>
      </c>
      <c r="K39" s="53">
        <f>SUM(K34:K38)</f>
        <v>14025845.979999999</v>
      </c>
      <c r="L39" s="58">
        <f>K39/H39*100</f>
        <v>99.594163033444573</v>
      </c>
    </row>
    <row r="40" spans="1:12" ht="14.25" customHeight="1" x14ac:dyDescent="0.2">
      <c r="A40" s="14"/>
      <c r="B40" s="77" t="s">
        <v>41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ht="25.5" x14ac:dyDescent="0.2">
      <c r="A41" s="14"/>
      <c r="B41" s="50"/>
      <c r="C41" s="17"/>
      <c r="D41" s="50"/>
      <c r="E41" s="17"/>
      <c r="F41" s="11" t="s">
        <v>124</v>
      </c>
      <c r="G41" s="18" t="s">
        <v>90</v>
      </c>
      <c r="H41" s="54">
        <v>0</v>
      </c>
      <c r="I41" s="55">
        <v>0</v>
      </c>
      <c r="J41" s="55">
        <v>0</v>
      </c>
      <c r="K41" s="41">
        <v>0</v>
      </c>
      <c r="L41" s="55">
        <v>0</v>
      </c>
    </row>
    <row r="42" spans="1:12" ht="38.25" x14ac:dyDescent="0.2">
      <c r="A42" s="14"/>
      <c r="B42" s="13"/>
      <c r="C42" s="12"/>
      <c r="D42" s="75" t="s">
        <v>40</v>
      </c>
      <c r="E42" s="76"/>
      <c r="F42" s="11" t="s">
        <v>125</v>
      </c>
      <c r="G42" s="10" t="s">
        <v>39</v>
      </c>
      <c r="H42" s="41">
        <v>147135400</v>
      </c>
      <c r="I42" s="41">
        <v>132421800</v>
      </c>
      <c r="J42" s="41">
        <v>14713600</v>
      </c>
      <c r="K42" s="41">
        <v>147135400</v>
      </c>
      <c r="L42" s="55">
        <v>100</v>
      </c>
    </row>
    <row r="43" spans="1:12" ht="25.5" x14ac:dyDescent="0.2">
      <c r="A43" s="14"/>
      <c r="B43" s="13"/>
      <c r="C43" s="12"/>
      <c r="D43" s="75" t="s">
        <v>38</v>
      </c>
      <c r="E43" s="76"/>
      <c r="F43" s="11" t="s">
        <v>126</v>
      </c>
      <c r="G43" s="10" t="s">
        <v>37</v>
      </c>
      <c r="H43" s="41">
        <v>46622800</v>
      </c>
      <c r="I43" s="41">
        <v>41960500</v>
      </c>
      <c r="J43" s="41">
        <v>4662300</v>
      </c>
      <c r="K43" s="41">
        <v>46622800</v>
      </c>
      <c r="L43" s="55">
        <v>100</v>
      </c>
    </row>
    <row r="44" spans="1:12" ht="38.25" x14ac:dyDescent="0.2">
      <c r="A44" s="14"/>
      <c r="B44" s="13"/>
      <c r="C44" s="12"/>
      <c r="D44" s="75" t="s">
        <v>36</v>
      </c>
      <c r="E44" s="76"/>
      <c r="F44" s="42" t="s">
        <v>127</v>
      </c>
      <c r="G44" s="18" t="s">
        <v>35</v>
      </c>
      <c r="H44" s="55">
        <v>6785000</v>
      </c>
      <c r="I44" s="55">
        <v>6106500</v>
      </c>
      <c r="J44" s="55">
        <v>678500</v>
      </c>
      <c r="K44" s="63">
        <v>6785000</v>
      </c>
      <c r="L44" s="55">
        <f>K44/H44*100</f>
        <v>100</v>
      </c>
    </row>
    <row r="45" spans="1:12" x14ac:dyDescent="0.2">
      <c r="A45" s="14"/>
      <c r="B45" s="13"/>
      <c r="C45" s="12"/>
      <c r="D45" s="75" t="s">
        <v>34</v>
      </c>
      <c r="E45" s="76"/>
      <c r="F45" s="11" t="s">
        <v>128</v>
      </c>
      <c r="G45" s="18" t="s">
        <v>33</v>
      </c>
      <c r="H45" s="54">
        <v>365335</v>
      </c>
      <c r="I45" s="55">
        <v>328800</v>
      </c>
      <c r="J45" s="55">
        <v>36535</v>
      </c>
      <c r="K45" s="70">
        <v>365335</v>
      </c>
      <c r="L45" s="55">
        <v>0</v>
      </c>
    </row>
    <row r="46" spans="1:12" ht="14.25" customHeight="1" x14ac:dyDescent="0.2">
      <c r="A46" s="14"/>
      <c r="B46" s="17"/>
      <c r="C46" s="78" t="s">
        <v>5</v>
      </c>
      <c r="D46" s="78"/>
      <c r="E46" s="79"/>
      <c r="F46" s="16" t="s">
        <v>4</v>
      </c>
      <c r="G46" s="15" t="s">
        <v>1</v>
      </c>
      <c r="H46" s="53">
        <f>SUM(H41:H45)</f>
        <v>200908535</v>
      </c>
      <c r="I46" s="53">
        <f t="shared" ref="I46:K46" si="3">SUM(I41:I45)</f>
        <v>180817600</v>
      </c>
      <c r="J46" s="53">
        <f t="shared" si="3"/>
        <v>20090935</v>
      </c>
      <c r="K46" s="53">
        <f t="shared" si="3"/>
        <v>200908535</v>
      </c>
      <c r="L46" s="58">
        <f>K46/H46*100</f>
        <v>100</v>
      </c>
    </row>
    <row r="47" spans="1:12" ht="14.25" customHeight="1" x14ac:dyDescent="0.2">
      <c r="A47" s="14"/>
      <c r="B47" s="17"/>
      <c r="C47" s="51"/>
      <c r="D47" s="51"/>
      <c r="E47" s="52"/>
      <c r="F47" s="80" t="s">
        <v>94</v>
      </c>
      <c r="G47" s="81"/>
      <c r="H47" s="81"/>
      <c r="I47" s="81"/>
      <c r="J47" s="81"/>
      <c r="K47" s="81"/>
      <c r="L47" s="82"/>
    </row>
    <row r="48" spans="1:12" ht="38.25" x14ac:dyDescent="0.2">
      <c r="A48" s="14"/>
      <c r="B48" s="17"/>
      <c r="C48" s="51"/>
      <c r="D48" s="51"/>
      <c r="E48" s="52"/>
      <c r="F48" s="11" t="s">
        <v>129</v>
      </c>
      <c r="G48" s="45" t="s">
        <v>95</v>
      </c>
      <c r="H48" s="56">
        <v>0</v>
      </c>
      <c r="I48" s="56">
        <v>0</v>
      </c>
      <c r="J48" s="56">
        <v>0</v>
      </c>
      <c r="K48" s="56">
        <v>0</v>
      </c>
      <c r="L48" s="59">
        <v>0</v>
      </c>
    </row>
    <row r="49" spans="1:12" ht="25.5" x14ac:dyDescent="0.2">
      <c r="A49" s="14"/>
      <c r="B49" s="17"/>
      <c r="C49" s="51"/>
      <c r="D49" s="51"/>
      <c r="E49" s="52"/>
      <c r="F49" s="11" t="s">
        <v>130</v>
      </c>
      <c r="G49" s="45" t="s">
        <v>96</v>
      </c>
      <c r="H49" s="56">
        <v>0</v>
      </c>
      <c r="I49" s="56">
        <v>0</v>
      </c>
      <c r="J49" s="56">
        <v>0</v>
      </c>
      <c r="K49" s="56">
        <v>0</v>
      </c>
      <c r="L49" s="59">
        <v>0</v>
      </c>
    </row>
    <row r="50" spans="1:12" ht="51" x14ac:dyDescent="0.2">
      <c r="A50" s="14"/>
      <c r="B50" s="17"/>
      <c r="C50" s="51"/>
      <c r="D50" s="51"/>
      <c r="E50" s="52"/>
      <c r="F50" s="11" t="s">
        <v>131</v>
      </c>
      <c r="G50" s="15"/>
      <c r="H50" s="56">
        <v>0</v>
      </c>
      <c r="I50" s="56">
        <v>0</v>
      </c>
      <c r="J50" s="56">
        <v>0</v>
      </c>
      <c r="K50" s="56">
        <v>0</v>
      </c>
      <c r="L50" s="59">
        <v>0</v>
      </c>
    </row>
    <row r="51" spans="1:12" ht="14.25" customHeight="1" x14ac:dyDescent="0.2">
      <c r="A51" s="14"/>
      <c r="B51" s="77" t="s">
        <v>32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ht="38.25" x14ac:dyDescent="0.2">
      <c r="A52" s="14"/>
      <c r="B52" s="13"/>
      <c r="C52" s="12"/>
      <c r="D52" s="75" t="s">
        <v>31</v>
      </c>
      <c r="E52" s="76"/>
      <c r="F52" s="11" t="s">
        <v>132</v>
      </c>
      <c r="G52" s="10" t="s">
        <v>21</v>
      </c>
      <c r="H52" s="41">
        <f>I52+J52</f>
        <v>287468800</v>
      </c>
      <c r="I52" s="41">
        <v>117369400</v>
      </c>
      <c r="J52" s="41">
        <v>170099400</v>
      </c>
      <c r="K52" s="41">
        <v>276864908.17000002</v>
      </c>
      <c r="L52" s="55">
        <f>K52/H52*100</f>
        <v>96.311289492981501</v>
      </c>
    </row>
    <row r="53" spans="1:12" ht="25.5" x14ac:dyDescent="0.2">
      <c r="A53" s="14"/>
      <c r="B53" s="13"/>
      <c r="C53" s="12"/>
      <c r="D53" s="75" t="s">
        <v>30</v>
      </c>
      <c r="E53" s="76"/>
      <c r="F53" s="11" t="s">
        <v>133</v>
      </c>
      <c r="G53" s="10" t="s">
        <v>24</v>
      </c>
      <c r="H53" s="41">
        <v>5667970</v>
      </c>
      <c r="I53" s="41">
        <v>5455400</v>
      </c>
      <c r="J53" s="41">
        <v>212570</v>
      </c>
      <c r="K53" s="41">
        <v>5650258.5</v>
      </c>
      <c r="L53" s="55">
        <f t="shared" ref="L53:L55" si="4">K53/H53*100</f>
        <v>99.687515988969594</v>
      </c>
    </row>
    <row r="54" spans="1:12" ht="25.5" x14ac:dyDescent="0.2">
      <c r="A54" s="14"/>
      <c r="B54" s="13"/>
      <c r="C54" s="12"/>
      <c r="D54" s="75" t="s">
        <v>29</v>
      </c>
      <c r="E54" s="76"/>
      <c r="F54" s="11" t="s">
        <v>134</v>
      </c>
      <c r="G54" s="10" t="s">
        <v>28</v>
      </c>
      <c r="H54" s="41">
        <v>18524300</v>
      </c>
      <c r="I54" s="41">
        <v>18524300</v>
      </c>
      <c r="J54" s="41">
        <v>0</v>
      </c>
      <c r="K54" s="41">
        <v>18524300</v>
      </c>
      <c r="L54" s="55">
        <f t="shared" si="4"/>
        <v>100</v>
      </c>
    </row>
    <row r="55" spans="1:12" ht="51" x14ac:dyDescent="0.2">
      <c r="A55" s="14"/>
      <c r="B55" s="13"/>
      <c r="C55" s="12"/>
      <c r="D55" s="75" t="s">
        <v>27</v>
      </c>
      <c r="E55" s="76"/>
      <c r="F55" s="11" t="s">
        <v>135</v>
      </c>
      <c r="G55" s="10" t="s">
        <v>26</v>
      </c>
      <c r="H55" s="41">
        <v>5092000</v>
      </c>
      <c r="I55" s="41">
        <v>3157000</v>
      </c>
      <c r="J55" s="41">
        <v>1935000</v>
      </c>
      <c r="K55" s="41">
        <v>5092000</v>
      </c>
      <c r="L55" s="55">
        <f t="shared" si="4"/>
        <v>100</v>
      </c>
    </row>
    <row r="56" spans="1:12" ht="38.25" x14ac:dyDescent="0.2">
      <c r="A56" s="14"/>
      <c r="B56" s="13"/>
      <c r="C56" s="12"/>
      <c r="D56" s="75" t="s">
        <v>25</v>
      </c>
      <c r="E56" s="76"/>
      <c r="F56" s="11" t="s">
        <v>136</v>
      </c>
      <c r="G56" s="45" t="s">
        <v>99</v>
      </c>
      <c r="H56" s="41">
        <v>0</v>
      </c>
      <c r="I56" s="41">
        <v>0</v>
      </c>
      <c r="J56" s="41">
        <v>0</v>
      </c>
      <c r="K56" s="41">
        <v>0</v>
      </c>
      <c r="L56" s="55">
        <v>0</v>
      </c>
    </row>
    <row r="57" spans="1:12" ht="51" x14ac:dyDescent="0.2">
      <c r="A57" s="14"/>
      <c r="B57" s="13"/>
      <c r="C57" s="12"/>
      <c r="D57" s="75" t="s">
        <v>23</v>
      </c>
      <c r="E57" s="76"/>
      <c r="F57" s="11" t="s">
        <v>137</v>
      </c>
      <c r="G57" s="10" t="s">
        <v>22</v>
      </c>
      <c r="H57" s="41">
        <v>57795600</v>
      </c>
      <c r="I57" s="41">
        <v>52016000</v>
      </c>
      <c r="J57" s="41">
        <v>5779600</v>
      </c>
      <c r="K57" s="41">
        <v>57795600</v>
      </c>
      <c r="L57" s="55">
        <f>K57/H57*100</f>
        <v>100</v>
      </c>
    </row>
    <row r="58" spans="1:12" ht="14.25" customHeight="1" x14ac:dyDescent="0.2">
      <c r="A58" s="14"/>
      <c r="B58" s="17"/>
      <c r="C58" s="78" t="s">
        <v>5</v>
      </c>
      <c r="D58" s="78"/>
      <c r="E58" s="79"/>
      <c r="F58" s="16" t="s">
        <v>4</v>
      </c>
      <c r="G58" s="15" t="s">
        <v>1</v>
      </c>
      <c r="H58" s="53">
        <f>SUM(H52:H57)</f>
        <v>374548670</v>
      </c>
      <c r="I58" s="53">
        <f>SUM(I52:I57)</f>
        <v>196522100</v>
      </c>
      <c r="J58" s="53">
        <f>SUM(J52:J57)</f>
        <v>178026570</v>
      </c>
      <c r="K58" s="53">
        <f>SUM(K52:K57)</f>
        <v>363927066.67000002</v>
      </c>
      <c r="L58" s="58">
        <f>K58/H58*100</f>
        <v>97.164159378806502</v>
      </c>
    </row>
    <row r="59" spans="1:12" ht="14.25" customHeight="1" x14ac:dyDescent="0.2">
      <c r="A59" s="14"/>
      <c r="B59" s="77" t="s">
        <v>20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 ht="25.5" x14ac:dyDescent="0.2">
      <c r="A60" s="14"/>
      <c r="B60" s="50"/>
      <c r="C60" s="17"/>
      <c r="D60" s="50"/>
      <c r="E60" s="17"/>
      <c r="F60" s="11" t="s">
        <v>138</v>
      </c>
      <c r="G60" s="10" t="s">
        <v>15</v>
      </c>
      <c r="H60" s="41">
        <v>92470600</v>
      </c>
      <c r="I60" s="41">
        <v>92470600</v>
      </c>
      <c r="J60" s="41">
        <v>0</v>
      </c>
      <c r="K60" s="69">
        <v>91858201.379999995</v>
      </c>
      <c r="L60" s="60">
        <f>K60/H60*100</f>
        <v>99.337736945580531</v>
      </c>
    </row>
    <row r="61" spans="1:12" ht="38.25" x14ac:dyDescent="0.2">
      <c r="A61" s="14"/>
      <c r="B61" s="13"/>
      <c r="C61" s="12"/>
      <c r="D61" s="75" t="s">
        <v>19</v>
      </c>
      <c r="E61" s="76"/>
      <c r="F61" s="11" t="s">
        <v>139</v>
      </c>
      <c r="G61" s="10" t="s">
        <v>12</v>
      </c>
      <c r="H61" s="41">
        <v>203442222</v>
      </c>
      <c r="I61" s="41">
        <v>40726900</v>
      </c>
      <c r="J61" s="41">
        <v>162715322</v>
      </c>
      <c r="K61" s="68">
        <v>125962220.08</v>
      </c>
      <c r="L61" s="60">
        <f>K61/H61*100</f>
        <v>61.915475972337738</v>
      </c>
    </row>
    <row r="62" spans="1:12" ht="51" x14ac:dyDescent="0.2">
      <c r="A62" s="14"/>
      <c r="B62" s="13"/>
      <c r="C62" s="12"/>
      <c r="D62" s="75" t="s">
        <v>18</v>
      </c>
      <c r="E62" s="76"/>
      <c r="F62" s="11" t="s">
        <v>140</v>
      </c>
      <c r="G62" s="10" t="s">
        <v>11</v>
      </c>
      <c r="H62" s="41">
        <v>39378</v>
      </c>
      <c r="I62" s="41">
        <v>36700</v>
      </c>
      <c r="J62" s="41">
        <v>2678</v>
      </c>
      <c r="K62" s="41">
        <v>39378</v>
      </c>
      <c r="L62" s="60">
        <f>K62/H62*100</f>
        <v>100</v>
      </c>
    </row>
    <row r="63" spans="1:12" ht="51" x14ac:dyDescent="0.2">
      <c r="A63" s="14"/>
      <c r="B63" s="13"/>
      <c r="C63" s="12"/>
      <c r="D63" s="75" t="s">
        <v>17</v>
      </c>
      <c r="E63" s="76"/>
      <c r="F63" s="11" t="s">
        <v>141</v>
      </c>
      <c r="G63" s="10" t="s">
        <v>16</v>
      </c>
      <c r="H63" s="41">
        <v>393000</v>
      </c>
      <c r="I63" s="41">
        <v>353700</v>
      </c>
      <c r="J63" s="41">
        <v>39300</v>
      </c>
      <c r="K63" s="41">
        <v>0</v>
      </c>
      <c r="L63" s="60">
        <f t="shared" ref="L63:L64" si="5">K63/H63*100</f>
        <v>0</v>
      </c>
    </row>
    <row r="64" spans="1:12" ht="89.25" x14ac:dyDescent="0.2">
      <c r="A64" s="14"/>
      <c r="B64" s="13"/>
      <c r="C64" s="12"/>
      <c r="D64" s="75" t="s">
        <v>14</v>
      </c>
      <c r="E64" s="76"/>
      <c r="F64" s="11" t="s">
        <v>142</v>
      </c>
      <c r="G64" s="10" t="s">
        <v>13</v>
      </c>
      <c r="H64" s="41">
        <v>1413900</v>
      </c>
      <c r="I64" s="41">
        <v>876600</v>
      </c>
      <c r="J64" s="41">
        <v>537300</v>
      </c>
      <c r="K64" s="41">
        <v>1413900</v>
      </c>
      <c r="L64" s="60">
        <f t="shared" si="5"/>
        <v>100</v>
      </c>
    </row>
    <row r="65" spans="1:12" ht="14.25" customHeight="1" x14ac:dyDescent="0.2">
      <c r="A65" s="14"/>
      <c r="B65" s="17"/>
      <c r="C65" s="78" t="s">
        <v>5</v>
      </c>
      <c r="D65" s="78"/>
      <c r="E65" s="79"/>
      <c r="F65" s="16" t="s">
        <v>4</v>
      </c>
      <c r="G65" s="15" t="s">
        <v>1</v>
      </c>
      <c r="H65" s="53">
        <f>SUM(H60:H64)</f>
        <v>297759100</v>
      </c>
      <c r="I65" s="53">
        <f t="shared" ref="I65:K65" si="6">SUM(I60:I64)</f>
        <v>134464500</v>
      </c>
      <c r="J65" s="53">
        <f t="shared" si="6"/>
        <v>163294600</v>
      </c>
      <c r="K65" s="53">
        <f t="shared" si="6"/>
        <v>219273699.45999998</v>
      </c>
      <c r="L65" s="58">
        <f>K65/H65*100</f>
        <v>73.641309185848556</v>
      </c>
    </row>
    <row r="66" spans="1:12" ht="14.25" customHeight="1" x14ac:dyDescent="0.2">
      <c r="A66" s="14"/>
      <c r="B66" s="77" t="s">
        <v>10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 x14ac:dyDescent="0.2">
      <c r="A67" s="14"/>
      <c r="B67" s="13"/>
      <c r="C67" s="12"/>
      <c r="D67" s="75" t="s">
        <v>9</v>
      </c>
      <c r="E67" s="76"/>
      <c r="F67" s="11" t="s">
        <v>143</v>
      </c>
      <c r="G67" s="10" t="s">
        <v>8</v>
      </c>
      <c r="H67" s="41">
        <v>4434780580</v>
      </c>
      <c r="I67" s="41">
        <v>4350007980</v>
      </c>
      <c r="J67" s="41">
        <v>84772600</v>
      </c>
      <c r="K67" s="69">
        <v>4428641839.3800001</v>
      </c>
      <c r="L67" s="55">
        <f>K67/H67*100</f>
        <v>99.86157735407059</v>
      </c>
    </row>
    <row r="68" spans="1:12" ht="25.5" x14ac:dyDescent="0.2">
      <c r="A68" s="14"/>
      <c r="B68" s="13"/>
      <c r="C68" s="12"/>
      <c r="D68" s="75" t="s">
        <v>7</v>
      </c>
      <c r="E68" s="76"/>
      <c r="F68" s="11" t="s">
        <v>144</v>
      </c>
      <c r="G68" s="18" t="s">
        <v>6</v>
      </c>
      <c r="H68" s="54">
        <v>0</v>
      </c>
      <c r="I68" s="55">
        <v>0</v>
      </c>
      <c r="J68" s="55">
        <v>0</v>
      </c>
      <c r="K68" s="41">
        <v>0</v>
      </c>
      <c r="L68" s="55">
        <v>0</v>
      </c>
    </row>
    <row r="69" spans="1:12" ht="25.5" x14ac:dyDescent="0.2">
      <c r="A69" s="14"/>
      <c r="B69" s="17"/>
      <c r="C69" s="12"/>
      <c r="D69" s="19"/>
      <c r="E69" s="40"/>
      <c r="F69" s="11" t="s">
        <v>145</v>
      </c>
      <c r="G69" s="18" t="s">
        <v>92</v>
      </c>
      <c r="H69" s="57">
        <v>0</v>
      </c>
      <c r="I69" s="41">
        <v>0</v>
      </c>
      <c r="J69" s="41">
        <v>0</v>
      </c>
      <c r="K69" s="41">
        <v>0</v>
      </c>
      <c r="L69" s="55">
        <v>0</v>
      </c>
    </row>
    <row r="70" spans="1:12" ht="14.25" customHeight="1" x14ac:dyDescent="0.2">
      <c r="A70" s="14"/>
      <c r="B70" s="17"/>
      <c r="C70" s="78" t="s">
        <v>5</v>
      </c>
      <c r="D70" s="78"/>
      <c r="E70" s="79"/>
      <c r="F70" s="16" t="s">
        <v>4</v>
      </c>
      <c r="G70" s="15" t="s">
        <v>1</v>
      </c>
      <c r="H70" s="53">
        <f>SUM(H67:H69)</f>
        <v>4434780580</v>
      </c>
      <c r="I70" s="53">
        <f t="shared" ref="I70:K70" si="7">SUM(I67:I69)</f>
        <v>4350007980</v>
      </c>
      <c r="J70" s="53">
        <f t="shared" si="7"/>
        <v>84772600</v>
      </c>
      <c r="K70" s="53">
        <f t="shared" si="7"/>
        <v>4428641839.3800001</v>
      </c>
      <c r="L70" s="58">
        <f>K70/H70*100</f>
        <v>99.86157735407059</v>
      </c>
    </row>
    <row r="71" spans="1:12" ht="14.25" customHeight="1" x14ac:dyDescent="0.2">
      <c r="A71" s="14"/>
      <c r="B71" s="77" t="s">
        <v>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1:12" ht="25.5" x14ac:dyDescent="0.2">
      <c r="A72" s="14"/>
      <c r="B72" s="13"/>
      <c r="C72" s="17"/>
      <c r="D72" s="13"/>
      <c r="E72" s="17"/>
      <c r="F72" s="11" t="s">
        <v>146</v>
      </c>
      <c r="G72" s="10" t="s">
        <v>2</v>
      </c>
      <c r="H72" s="41">
        <v>0</v>
      </c>
      <c r="I72" s="41">
        <v>0</v>
      </c>
      <c r="J72" s="41">
        <v>0</v>
      </c>
      <c r="K72" s="41">
        <v>0</v>
      </c>
      <c r="L72" s="55">
        <v>0</v>
      </c>
    </row>
    <row r="73" spans="1:12" ht="38.25" x14ac:dyDescent="0.2">
      <c r="A73" s="14"/>
      <c r="B73" s="50"/>
      <c r="C73" s="17"/>
      <c r="D73" s="50"/>
      <c r="E73" s="17"/>
      <c r="F73" s="47" t="s">
        <v>147</v>
      </c>
      <c r="G73" s="43" t="s">
        <v>93</v>
      </c>
      <c r="H73" s="44">
        <v>0</v>
      </c>
      <c r="I73" s="44">
        <v>0</v>
      </c>
      <c r="J73" s="44">
        <v>0</v>
      </c>
      <c r="K73" s="44">
        <v>0</v>
      </c>
      <c r="L73" s="61">
        <v>0</v>
      </c>
    </row>
    <row r="74" spans="1:12" ht="409.6" hidden="1" customHeight="1" x14ac:dyDescent="0.2">
      <c r="A74" s="3"/>
      <c r="B74" s="9"/>
      <c r="C74" s="6"/>
      <c r="D74" s="7"/>
      <c r="E74" s="7"/>
      <c r="F74" s="6" t="s">
        <v>1</v>
      </c>
      <c r="G74" s="6" t="s">
        <v>1</v>
      </c>
      <c r="H74" s="8">
        <v>6527163702</v>
      </c>
      <c r="I74" s="7">
        <v>5295784907.9099998</v>
      </c>
      <c r="J74" s="7">
        <v>1231378794.0899999</v>
      </c>
      <c r="K74" s="7">
        <v>1488898994.6199999</v>
      </c>
      <c r="L74" s="7"/>
    </row>
    <row r="75" spans="1:12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</row>
    <row r="76" spans="1:12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 customHeight="1" x14ac:dyDescent="0.2">
      <c r="A77" s="4" t="s">
        <v>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 customHeight="1" x14ac:dyDescent="0.2">
      <c r="A78" s="3"/>
      <c r="B78" s="3"/>
      <c r="C78" s="3"/>
      <c r="D78" s="3"/>
      <c r="E78" s="3"/>
      <c r="F78" s="3"/>
      <c r="G78" s="3"/>
      <c r="H78" s="3"/>
      <c r="I78" s="2"/>
      <c r="J78" s="2"/>
      <c r="K78" s="2"/>
      <c r="L78" s="3"/>
    </row>
  </sheetData>
  <mergeCells count="54">
    <mergeCell ref="D13:E13"/>
    <mergeCell ref="B8:L8"/>
    <mergeCell ref="B12:L12"/>
    <mergeCell ref="B19:L19"/>
    <mergeCell ref="B28:L28"/>
    <mergeCell ref="D9:E9"/>
    <mergeCell ref="D10:E10"/>
    <mergeCell ref="D11:E11"/>
    <mergeCell ref="D15:E15"/>
    <mergeCell ref="D17:E17"/>
    <mergeCell ref="D20:E20"/>
    <mergeCell ref="D23:E23"/>
    <mergeCell ref="B71:L71"/>
    <mergeCell ref="C18:E18"/>
    <mergeCell ref="C27:E27"/>
    <mergeCell ref="C46:E46"/>
    <mergeCell ref="C58:E58"/>
    <mergeCell ref="C65:E65"/>
    <mergeCell ref="D52:E52"/>
    <mergeCell ref="D53:E53"/>
    <mergeCell ref="C70:E70"/>
    <mergeCell ref="B33:L33"/>
    <mergeCell ref="B40:L40"/>
    <mergeCell ref="C32:E32"/>
    <mergeCell ref="C39:E39"/>
    <mergeCell ref="F47:L47"/>
    <mergeCell ref="D25:E25"/>
    <mergeCell ref="D26:E26"/>
    <mergeCell ref="D29:E29"/>
    <mergeCell ref="B51:L51"/>
    <mergeCell ref="D42:E42"/>
    <mergeCell ref="D43:E43"/>
    <mergeCell ref="D44:E44"/>
    <mergeCell ref="D45:E45"/>
    <mergeCell ref="D31:E31"/>
    <mergeCell ref="D34:E34"/>
    <mergeCell ref="D38:E38"/>
    <mergeCell ref="D54:E54"/>
    <mergeCell ref="D55:E55"/>
    <mergeCell ref="D56:E56"/>
    <mergeCell ref="D57:E57"/>
    <mergeCell ref="D61:E61"/>
    <mergeCell ref="B59:L59"/>
    <mergeCell ref="D68:E68"/>
    <mergeCell ref="D62:E62"/>
    <mergeCell ref="D63:E63"/>
    <mergeCell ref="D64:E64"/>
    <mergeCell ref="D67:E67"/>
    <mergeCell ref="B66:L66"/>
    <mergeCell ref="F5:F6"/>
    <mergeCell ref="L5:L6"/>
    <mergeCell ref="K5:K6"/>
    <mergeCell ref="H5:H6"/>
    <mergeCell ref="G5:G6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Серенко Виктория Владимировна</cp:lastModifiedBy>
  <cp:lastPrinted>2020-07-30T08:51:33Z</cp:lastPrinted>
  <dcterms:created xsi:type="dcterms:W3CDTF">2020-07-30T08:51:26Z</dcterms:created>
  <dcterms:modified xsi:type="dcterms:W3CDTF">2021-01-13T11:40:46Z</dcterms:modified>
</cp:coreProperties>
</file>