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ДЛЯ САЙТА\Отдел бюджетной политики и по работе с МО\Открытость бюджетных данных\Мониторинг МО\2021 год\"/>
    </mc:Choice>
  </mc:AlternateContent>
  <bookViews>
    <workbookView xWindow="0" yWindow="0" windowWidth="28800" windowHeight="12435" tabRatio="823" firstSheet="5" activeTab="5"/>
  </bookViews>
  <sheets>
    <sheet name="Справка (2)" sheetId="1" state="hidden" r:id="rId1"/>
    <sheet name="По учреждениям" sheetId="2" state="hidden" r:id="rId2"/>
    <sheet name="Справка" sheetId="3" state="hidden" r:id="rId3"/>
    <sheet name="Лист3" sheetId="4" state="hidden" r:id="rId4"/>
    <sheet name="Лист1" sheetId="5" state="hidden" r:id="rId5"/>
    <sheet name="Свод" sheetId="6" r:id="rId6"/>
    <sheet name="Таблица 1" sheetId="7" r:id="rId7"/>
    <sheet name="Таблица 2" sheetId="8" r:id="rId8"/>
    <sheet name="Таблица 3" sheetId="9" r:id="rId9"/>
    <sheet name="Таблица 4" sheetId="10" r:id="rId10"/>
  </sheets>
  <definedNames>
    <definedName name="_xlnm._FilterDatabase" localSheetId="5" hidden="1">Свод!$A$8:$S$8</definedName>
    <definedName name="_xlnm._FilterDatabase" localSheetId="0" hidden="1">'Справка (2)'!$A$16:$R$16</definedName>
    <definedName name="Z_071C0CD5_C116_4DE1_9386_D1EBC9663954_.wvu.FilterData" localSheetId="5" hidden="1">Свод!$A$8:$S$8</definedName>
    <definedName name="Z_5346AC3D_E846_4B04_A43F_8E1DCAB10D5A_.wvu.FilterData" localSheetId="5" hidden="1">Свод!$A$8:$S$8</definedName>
    <definedName name="Z_AEA2E2E3_5B32_4875_901B_B78609C8AED7_.wvu.FilterData" localSheetId="5" hidden="1">Свод!$A$8:$S$8</definedName>
    <definedName name="Z_AEA2E2E3_5B32_4875_901B_B78609C8AED7_.wvu.FilterData" localSheetId="0" hidden="1">'Справка (2)'!$A$16:$R$16</definedName>
    <definedName name="Z_AEA2E2E3_5B32_4875_901B_B78609C8AED7_.wvu.PrintArea" localSheetId="0" hidden="1">'Справка (2)'!$A$1:$R$79</definedName>
    <definedName name="Z_AEA2E2E3_5B32_4875_901B_B78609C8AED7_.wvu.PrintArea" localSheetId="6" hidden="1">'Таблица 1'!$A$1:$T$42</definedName>
    <definedName name="Z_AEA2E2E3_5B32_4875_901B_B78609C8AED7_.wvu.PrintArea" localSheetId="7" hidden="1">'Таблица 2'!$A$1:$Y$48</definedName>
    <definedName name="Z_AEA2E2E3_5B32_4875_901B_B78609C8AED7_.wvu.PrintArea" localSheetId="8" hidden="1">'Таблица 3'!$A$1:$U$27</definedName>
    <definedName name="Z_AEA2E2E3_5B32_4875_901B_B78609C8AED7_.wvu.PrintArea" localSheetId="9" hidden="1">'Таблица 4'!$A$1:$V$44</definedName>
    <definedName name="Z_AEA2E2E3_5B32_4875_901B_B78609C8AED7_.wvu.PrintTitles" localSheetId="5" hidden="1">Свод!$4:$7</definedName>
    <definedName name="Z_AEA2E2E3_5B32_4875_901B_B78609C8AED7_.wvu.PrintTitles" localSheetId="0" hidden="1">'Справка (2)'!$14:$15</definedName>
    <definedName name="Z_BC3DAF18_7010_4F12_AA15_743444918B74_.wvu.FilterData" localSheetId="5" hidden="1">Свод!$A$8:$S$8</definedName>
    <definedName name="Z_BC3DAF18_7010_4F12_AA15_743444918B74_.wvu.FilterData" localSheetId="0" hidden="1">'Справка (2)'!$A$16:$R$16</definedName>
    <definedName name="Z_BC3DAF18_7010_4F12_AA15_743444918B74_.wvu.PrintArea" localSheetId="0" hidden="1">'Справка (2)'!$A$1:$R$79</definedName>
    <definedName name="Z_BC3DAF18_7010_4F12_AA15_743444918B74_.wvu.PrintArea" localSheetId="6" hidden="1">'Таблица 1'!$A$1:$T$42</definedName>
    <definedName name="Z_BC3DAF18_7010_4F12_AA15_743444918B74_.wvu.PrintArea" localSheetId="7" hidden="1">'Таблица 2'!$A$1:$Y$49</definedName>
    <definedName name="Z_BC3DAF18_7010_4F12_AA15_743444918B74_.wvu.PrintArea" localSheetId="8" hidden="1">'Таблица 3'!$A$1:$U$40</definedName>
    <definedName name="Z_BC3DAF18_7010_4F12_AA15_743444918B74_.wvu.PrintArea" localSheetId="9" hidden="1">'Таблица 4'!$A$1:$V$44</definedName>
    <definedName name="Z_BC3DAF18_7010_4F12_AA15_743444918B74_.wvu.PrintTitles" localSheetId="5" hidden="1">Свод!$4:$7</definedName>
    <definedName name="Z_BC3DAF18_7010_4F12_AA15_743444918B74_.wvu.PrintTitles" localSheetId="0" hidden="1">'Справка (2)'!$14:$15</definedName>
    <definedName name="_xlnm.Print_Titles" localSheetId="5">Свод!$4:$7</definedName>
    <definedName name="_xlnm.Print_Titles" localSheetId="0">'Справка (2)'!$14:$15</definedName>
    <definedName name="_xlnm.Print_Area" localSheetId="0">'Справка (2)'!$A$1:$R$79</definedName>
    <definedName name="_xlnm.Print_Area" localSheetId="6">'Таблица 1'!$A$1:$T$42</definedName>
    <definedName name="_xlnm.Print_Area" localSheetId="7">'Таблица 2'!$A$1:$Y$49</definedName>
    <definedName name="_xlnm.Print_Area" localSheetId="8">'Таблица 3'!$A$1:$U$40</definedName>
    <definedName name="_xlnm.Print_Area" localSheetId="9">'Таблица 4'!$A$1:$V$44</definedName>
  </definedNames>
  <calcPr calcId="152511"/>
  <customWorkbookViews>
    <customWorkbookView name="Татьяна Викторовна Фомина - Личное представление" guid="{BC3DAF18-7010-4F12-AA15-743444918B74}" mergeInterval="0" personalView="1" maximized="1" windowWidth="1436" windowHeight="555" tabRatio="823" activeSheetId="10"/>
    <customWorkbookView name="mironova - Личное представление" guid="{AEA2E2E3-5B32-4875-901B-B78609C8AED7}" mergeInterval="0" personalView="1" maximized="1" xWindow="1" yWindow="1" windowWidth="1436" windowHeight="640" tabRatio="823" activeSheetId="10"/>
  </customWorkbookViews>
</workbook>
</file>

<file path=xl/calcChain.xml><?xml version="1.0" encoding="utf-8"?>
<calcChain xmlns="http://schemas.openxmlformats.org/spreadsheetml/2006/main">
  <c r="T29" i="6" l="1"/>
  <c r="T28" i="6"/>
  <c r="T27" i="6"/>
  <c r="T26" i="6"/>
  <c r="T25" i="6"/>
  <c r="T24" i="6"/>
  <c r="T23" i="6"/>
  <c r="T22" i="6"/>
  <c r="T21" i="6"/>
  <c r="T20" i="6"/>
  <c r="T19" i="6"/>
  <c r="T18" i="6"/>
  <c r="T17" i="6"/>
  <c r="T16" i="6"/>
  <c r="T15" i="6"/>
  <c r="T14" i="6"/>
  <c r="T13" i="6"/>
  <c r="T12" i="6"/>
  <c r="T11" i="6"/>
  <c r="T10" i="6"/>
  <c r="I29" i="6"/>
  <c r="I28" i="6"/>
  <c r="I27" i="6"/>
  <c r="I26" i="6"/>
  <c r="I25" i="6"/>
  <c r="I24" i="6"/>
  <c r="I23" i="6"/>
  <c r="I22" i="6"/>
  <c r="I21" i="6"/>
  <c r="I20" i="6"/>
  <c r="I19" i="6"/>
  <c r="I18" i="6"/>
  <c r="I17" i="6"/>
  <c r="I16" i="6"/>
  <c r="I15" i="6"/>
  <c r="I14" i="6"/>
  <c r="I13" i="6"/>
  <c r="I12" i="6"/>
  <c r="I11" i="6"/>
  <c r="I10" i="6" l="1"/>
  <c r="I9" i="6"/>
  <c r="E26" i="8" l="1"/>
  <c r="D17" i="8"/>
  <c r="D20" i="8"/>
  <c r="E28" i="6" l="1"/>
  <c r="E22" i="6"/>
  <c r="E21" i="6"/>
  <c r="E16" i="6"/>
  <c r="E12" i="6"/>
  <c r="T7" i="7" l="1"/>
  <c r="D28" i="10" l="1"/>
  <c r="G28" i="7"/>
  <c r="A7" i="9" l="1"/>
  <c r="T6" i="6"/>
  <c r="A10" i="7" l="1"/>
  <c r="A11" i="7"/>
  <c r="A12" i="7"/>
  <c r="A13" i="7"/>
  <c r="A14" i="7"/>
  <c r="A15" i="7"/>
  <c r="A16" i="7"/>
  <c r="A17" i="7"/>
  <c r="A18" i="7"/>
  <c r="A19" i="7"/>
  <c r="A20" i="7"/>
  <c r="A21" i="7"/>
  <c r="A22" i="7"/>
  <c r="A23" i="7"/>
  <c r="A24" i="7"/>
  <c r="A25" i="7"/>
  <c r="A26" i="7"/>
  <c r="A27" i="7"/>
  <c r="E28" i="10"/>
  <c r="F28" i="10"/>
  <c r="G28" i="10"/>
  <c r="H28" i="10"/>
  <c r="I28" i="10"/>
  <c r="J28" i="10"/>
  <c r="K28" i="10"/>
  <c r="L28" i="10"/>
  <c r="M28" i="10"/>
  <c r="N28" i="10"/>
  <c r="O28" i="10"/>
  <c r="P28" i="10"/>
  <c r="Q28" i="10"/>
  <c r="R28" i="10"/>
  <c r="S28" i="10"/>
  <c r="T28" i="10"/>
  <c r="U28" i="10"/>
  <c r="C28" i="10"/>
  <c r="D28" i="9"/>
  <c r="E28" i="9"/>
  <c r="F28" i="9"/>
  <c r="G28" i="9"/>
  <c r="H28" i="9"/>
  <c r="I28" i="9"/>
  <c r="J28" i="9"/>
  <c r="K28" i="9"/>
  <c r="L28" i="9"/>
  <c r="M28" i="9"/>
  <c r="N28" i="9"/>
  <c r="O28" i="9"/>
  <c r="P28" i="9"/>
  <c r="Q28" i="9"/>
  <c r="R28" i="9"/>
  <c r="S28" i="9"/>
  <c r="T28" i="9"/>
  <c r="C28" i="9"/>
  <c r="D28" i="8"/>
  <c r="E28" i="8"/>
  <c r="F28" i="8"/>
  <c r="G28" i="8"/>
  <c r="H28" i="8"/>
  <c r="I28" i="8"/>
  <c r="J28" i="8"/>
  <c r="K28" i="8"/>
  <c r="L28" i="8"/>
  <c r="M28" i="8"/>
  <c r="N28" i="8"/>
  <c r="O28" i="8"/>
  <c r="P28" i="8"/>
  <c r="Q28" i="8"/>
  <c r="R28" i="8"/>
  <c r="S28" i="8"/>
  <c r="T28" i="8"/>
  <c r="U28" i="8"/>
  <c r="V28" i="8"/>
  <c r="W28" i="8"/>
  <c r="X28" i="8"/>
  <c r="C28" i="8"/>
  <c r="D28" i="7" l="1"/>
  <c r="E28" i="7"/>
  <c r="F28" i="7"/>
  <c r="H28" i="7"/>
  <c r="I28" i="7"/>
  <c r="J28" i="7"/>
  <c r="K28" i="7"/>
  <c r="L28" i="7"/>
  <c r="M28" i="7"/>
  <c r="N28" i="7"/>
  <c r="O28" i="7"/>
  <c r="P28" i="7"/>
  <c r="Q28" i="7"/>
  <c r="R28" i="7"/>
  <c r="S28" i="7"/>
  <c r="C28" i="7"/>
  <c r="V27" i="10" l="1"/>
  <c r="O29" i="6" s="1"/>
  <c r="Q29" i="6" s="1"/>
  <c r="V26" i="10"/>
  <c r="O28" i="6" s="1"/>
  <c r="Q28" i="6" s="1"/>
  <c r="V25" i="10"/>
  <c r="O27" i="6" s="1"/>
  <c r="Q27" i="6" s="1"/>
  <c r="V24" i="10"/>
  <c r="O26" i="6" s="1"/>
  <c r="Q26" i="6" s="1"/>
  <c r="V23" i="10"/>
  <c r="O25" i="6" s="1"/>
  <c r="Q25" i="6" s="1"/>
  <c r="V22" i="10"/>
  <c r="O24" i="6" s="1"/>
  <c r="Q24" i="6" s="1"/>
  <c r="V21" i="10"/>
  <c r="O23" i="6" s="1"/>
  <c r="Q23" i="6" s="1"/>
  <c r="V20" i="10"/>
  <c r="O22" i="6" s="1"/>
  <c r="Q22" i="6" s="1"/>
  <c r="V19" i="10"/>
  <c r="O21" i="6" s="1"/>
  <c r="Q21" i="6" s="1"/>
  <c r="V18" i="10"/>
  <c r="O20" i="6" s="1"/>
  <c r="Q20" i="6" s="1"/>
  <c r="V17" i="10"/>
  <c r="O19" i="6" s="1"/>
  <c r="Q19" i="6" s="1"/>
  <c r="V16" i="10"/>
  <c r="O18" i="6" s="1"/>
  <c r="Q18" i="6" s="1"/>
  <c r="V15" i="10"/>
  <c r="O17" i="6" s="1"/>
  <c r="Q17" i="6" s="1"/>
  <c r="V14" i="10"/>
  <c r="O16" i="6" s="1"/>
  <c r="Q16" i="6" s="1"/>
  <c r="V13" i="10"/>
  <c r="O15" i="6" s="1"/>
  <c r="Q15" i="6" s="1"/>
  <c r="V12" i="10"/>
  <c r="O14" i="6" s="1"/>
  <c r="Q14" i="6" s="1"/>
  <c r="V11" i="10"/>
  <c r="O13" i="6" s="1"/>
  <c r="Q13" i="6" s="1"/>
  <c r="V10" i="10"/>
  <c r="O12" i="6" s="1"/>
  <c r="Q12" i="6" s="1"/>
  <c r="V9" i="10"/>
  <c r="O11" i="6" s="1"/>
  <c r="Q11" i="6" s="1"/>
  <c r="V8" i="10"/>
  <c r="O10" i="6" s="1"/>
  <c r="Q10" i="6" s="1"/>
  <c r="V7" i="10"/>
  <c r="O9" i="6" s="1"/>
  <c r="Q9" i="6" s="1"/>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U27" i="9"/>
  <c r="K29" i="6" s="1"/>
  <c r="M29" i="6" s="1"/>
  <c r="U26" i="9"/>
  <c r="K28" i="6" s="1"/>
  <c r="M28" i="6" s="1"/>
  <c r="U25" i="9"/>
  <c r="K27" i="6" s="1"/>
  <c r="M27" i="6" s="1"/>
  <c r="U24" i="9"/>
  <c r="K26" i="6" s="1"/>
  <c r="M26" i="6" s="1"/>
  <c r="U23" i="9"/>
  <c r="K25" i="6" s="1"/>
  <c r="M25" i="6" s="1"/>
  <c r="U22" i="9"/>
  <c r="K24" i="6" s="1"/>
  <c r="M24" i="6" s="1"/>
  <c r="U21" i="9"/>
  <c r="K23" i="6" s="1"/>
  <c r="M23" i="6" s="1"/>
  <c r="U20" i="9"/>
  <c r="K22" i="6" s="1"/>
  <c r="M22" i="6" s="1"/>
  <c r="U19" i="9"/>
  <c r="K21" i="6" s="1"/>
  <c r="M21" i="6" s="1"/>
  <c r="U18" i="9"/>
  <c r="K20" i="6" s="1"/>
  <c r="M20" i="6" s="1"/>
  <c r="U17" i="9"/>
  <c r="K19" i="6" s="1"/>
  <c r="M19" i="6" s="1"/>
  <c r="U16" i="9"/>
  <c r="K18" i="6" s="1"/>
  <c r="M18" i="6" s="1"/>
  <c r="U15" i="9"/>
  <c r="K17" i="6" s="1"/>
  <c r="M17" i="6" s="1"/>
  <c r="U14" i="9"/>
  <c r="K16" i="6" s="1"/>
  <c r="M16" i="6" s="1"/>
  <c r="U13" i="9"/>
  <c r="K15" i="6" s="1"/>
  <c r="M15" i="6" s="1"/>
  <c r="U12" i="9"/>
  <c r="K14" i="6" s="1"/>
  <c r="M14" i="6" s="1"/>
  <c r="U11" i="9"/>
  <c r="K13" i="6" s="1"/>
  <c r="M13" i="6" s="1"/>
  <c r="U10" i="9"/>
  <c r="K12" i="6" s="1"/>
  <c r="M12" i="6" s="1"/>
  <c r="U9" i="9"/>
  <c r="K11" i="6" s="1"/>
  <c r="M11" i="6" s="1"/>
  <c r="U8" i="9"/>
  <c r="K10" i="6" s="1"/>
  <c r="M10" i="6" s="1"/>
  <c r="U7" i="9"/>
  <c r="K9" i="6" s="1"/>
  <c r="M9" i="6" s="1"/>
  <c r="Y27" i="8"/>
  <c r="Y26" i="8"/>
  <c r="Y25" i="8"/>
  <c r="Y24" i="8"/>
  <c r="Y23" i="8"/>
  <c r="Y22" i="8"/>
  <c r="Y21" i="8"/>
  <c r="Y20" i="8"/>
  <c r="Y19" i="8"/>
  <c r="Y18" i="8"/>
  <c r="Y17" i="8"/>
  <c r="Y16" i="8"/>
  <c r="Y15" i="8"/>
  <c r="Y14" i="8"/>
  <c r="Y13" i="8"/>
  <c r="Y12" i="8"/>
  <c r="Y11" i="8"/>
  <c r="Y10" i="8"/>
  <c r="Y9" i="8"/>
  <c r="Y8" i="8"/>
  <c r="Y7" i="8"/>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N12" i="6" l="1"/>
  <c r="N16" i="6"/>
  <c r="R12" i="6"/>
  <c r="R16" i="6"/>
  <c r="R20" i="6"/>
  <c r="R24" i="6"/>
  <c r="R28" i="6"/>
  <c r="R9" i="6"/>
  <c r="R13" i="6"/>
  <c r="R17" i="6"/>
  <c r="R21" i="6"/>
  <c r="R25" i="6"/>
  <c r="R29" i="6"/>
  <c r="R10" i="6"/>
  <c r="R14" i="6"/>
  <c r="R18" i="6"/>
  <c r="R22" i="6"/>
  <c r="R26" i="6"/>
  <c r="R11" i="6"/>
  <c r="R15" i="6"/>
  <c r="R19" i="6"/>
  <c r="R23" i="6"/>
  <c r="R27" i="6"/>
  <c r="N28" i="6"/>
  <c r="N13" i="6"/>
  <c r="N21" i="6"/>
  <c r="N25" i="6"/>
  <c r="N29" i="6"/>
  <c r="N10" i="6"/>
  <c r="N14" i="6"/>
  <c r="N18" i="6"/>
  <c r="N22" i="6"/>
  <c r="N26" i="6"/>
  <c r="N20" i="6"/>
  <c r="N24" i="6"/>
  <c r="N9" i="6"/>
  <c r="N17" i="6"/>
  <c r="N11" i="6"/>
  <c r="N15" i="6"/>
  <c r="N19" i="6"/>
  <c r="N23" i="6"/>
  <c r="N27" i="6"/>
  <c r="K30" i="6"/>
  <c r="O30" i="6"/>
  <c r="G29" i="6"/>
  <c r="G28" i="6"/>
  <c r="G27" i="6"/>
  <c r="G26" i="6"/>
  <c r="G25" i="6"/>
  <c r="G24" i="6"/>
  <c r="G23" i="6"/>
  <c r="G22" i="6"/>
  <c r="G21" i="6"/>
  <c r="G20" i="6"/>
  <c r="G19" i="6"/>
  <c r="G18" i="6"/>
  <c r="G17" i="6"/>
  <c r="G16" i="6"/>
  <c r="G15" i="6"/>
  <c r="G14" i="6"/>
  <c r="G13" i="6"/>
  <c r="G12" i="6"/>
  <c r="G11" i="6"/>
  <c r="G10" i="6"/>
  <c r="G9" i="6"/>
  <c r="T8" i="7"/>
  <c r="C10" i="6" s="1"/>
  <c r="E10" i="6" s="1"/>
  <c r="T9" i="7"/>
  <c r="C11" i="6" s="1"/>
  <c r="E11" i="6" s="1"/>
  <c r="T10" i="7"/>
  <c r="C12" i="6" s="1"/>
  <c r="T11" i="7"/>
  <c r="C13" i="6" s="1"/>
  <c r="E13" i="6" s="1"/>
  <c r="T12" i="7"/>
  <c r="T13" i="7"/>
  <c r="C15" i="6" s="1"/>
  <c r="E15" i="6" s="1"/>
  <c r="T14" i="7"/>
  <c r="C16" i="6" s="1"/>
  <c r="T15" i="7"/>
  <c r="C17" i="6" s="1"/>
  <c r="E17" i="6" s="1"/>
  <c r="T16" i="7"/>
  <c r="C18" i="6" s="1"/>
  <c r="E18" i="6" s="1"/>
  <c r="T17" i="7"/>
  <c r="C19" i="6" s="1"/>
  <c r="E19" i="6" s="1"/>
  <c r="T18" i="7"/>
  <c r="C20" i="6" s="1"/>
  <c r="E20" i="6" s="1"/>
  <c r="T27" i="7"/>
  <c r="C29" i="6" s="1"/>
  <c r="E29" i="6" s="1"/>
  <c r="T26" i="7"/>
  <c r="C28" i="6" s="1"/>
  <c r="T25" i="7"/>
  <c r="C27" i="6" s="1"/>
  <c r="E27" i="6" s="1"/>
  <c r="T24" i="7"/>
  <c r="C26" i="6" s="1"/>
  <c r="E26" i="6" s="1"/>
  <c r="T23" i="7"/>
  <c r="C25" i="6" s="1"/>
  <c r="E25" i="6" s="1"/>
  <c r="T22" i="7"/>
  <c r="C24" i="6" s="1"/>
  <c r="E24" i="6" s="1"/>
  <c r="T21" i="7"/>
  <c r="C23" i="6" s="1"/>
  <c r="E23" i="6" s="1"/>
  <c r="T20" i="7"/>
  <c r="C22" i="6" s="1"/>
  <c r="T19" i="7"/>
  <c r="C21" i="6" s="1"/>
  <c r="C14" i="6"/>
  <c r="E14" i="6" s="1"/>
  <c r="C9" i="6"/>
  <c r="E9" i="6" s="1"/>
  <c r="B24" i="7"/>
  <c r="B25" i="7"/>
  <c r="B26" i="7"/>
  <c r="B27" i="7"/>
  <c r="A7" i="7"/>
  <c r="B7" i="7"/>
  <c r="A8" i="7"/>
  <c r="B8" i="7"/>
  <c r="A9" i="7"/>
  <c r="B9" i="7"/>
  <c r="B10" i="7"/>
  <c r="B11" i="7"/>
  <c r="B12" i="7"/>
  <c r="B13" i="7"/>
  <c r="B14" i="7"/>
  <c r="B15" i="7"/>
  <c r="B16" i="7"/>
  <c r="B17" i="7"/>
  <c r="B18" i="7"/>
  <c r="B19" i="7"/>
  <c r="B20" i="7"/>
  <c r="B21" i="7"/>
  <c r="B22" i="7"/>
  <c r="B23" i="7"/>
  <c r="J11" i="6" l="1"/>
  <c r="J27" i="6"/>
  <c r="J28" i="6"/>
  <c r="J19" i="6"/>
  <c r="J16" i="6"/>
  <c r="J24" i="6"/>
  <c r="J15" i="6"/>
  <c r="J23" i="6"/>
  <c r="J12" i="6"/>
  <c r="J20" i="6"/>
  <c r="J9" i="6"/>
  <c r="J13" i="6"/>
  <c r="J17" i="6"/>
  <c r="J21" i="6"/>
  <c r="J25" i="6"/>
  <c r="J29" i="6"/>
  <c r="J10" i="6"/>
  <c r="J14" i="6"/>
  <c r="J18" i="6"/>
  <c r="J22" i="6"/>
  <c r="J26" i="6"/>
  <c r="F9" i="6"/>
  <c r="F14" i="6"/>
  <c r="F24" i="6"/>
  <c r="F28" i="6"/>
  <c r="F18" i="6"/>
  <c r="F10" i="6"/>
  <c r="F21" i="6"/>
  <c r="F25" i="6"/>
  <c r="F29" i="6"/>
  <c r="F17" i="6"/>
  <c r="F13" i="6"/>
  <c r="F22" i="6"/>
  <c r="F26" i="6"/>
  <c r="F20" i="6"/>
  <c r="F16" i="6"/>
  <c r="F12" i="6"/>
  <c r="F11" i="6"/>
  <c r="F23" i="6"/>
  <c r="F27" i="6"/>
  <c r="F19" i="6"/>
  <c r="F15" i="6"/>
  <c r="G30" i="6"/>
  <c r="C30" i="6"/>
  <c r="V28" i="10"/>
  <c r="U28" i="9"/>
  <c r="S23" i="6"/>
  <c r="S24" i="6"/>
  <c r="Y28" i="8"/>
  <c r="S25" i="6"/>
  <c r="S27" i="6"/>
  <c r="S29" i="6"/>
  <c r="S19" i="6"/>
  <c r="S13" i="6"/>
  <c r="S15" i="6"/>
  <c r="S17" i="6"/>
  <c r="S20" i="6"/>
  <c r="S12" i="6"/>
  <c r="S11" i="6"/>
  <c r="S9" i="6"/>
  <c r="T9" i="6" s="1"/>
  <c r="S26" i="6"/>
  <c r="S28" i="6"/>
  <c r="S21" i="6"/>
  <c r="S14" i="6"/>
  <c r="S16" i="6"/>
  <c r="S18" i="6"/>
  <c r="S10" i="6"/>
  <c r="S22" i="6"/>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R17" i="5"/>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8" i="1"/>
  <c r="R19" i="1"/>
  <c r="R17" i="1"/>
  <c r="U22" i="6" l="1"/>
  <c r="U9" i="6"/>
  <c r="U29" i="6"/>
  <c r="U10" i="6"/>
  <c r="U21" i="6"/>
  <c r="U15" i="6"/>
  <c r="U23" i="6"/>
  <c r="U18" i="6"/>
  <c r="U28" i="6"/>
  <c r="U12" i="6"/>
  <c r="U13" i="6"/>
  <c r="U16" i="6"/>
  <c r="U26" i="6"/>
  <c r="U20" i="6"/>
  <c r="U19" i="6"/>
  <c r="U14" i="6"/>
  <c r="U17" i="6"/>
  <c r="U24" i="6"/>
  <c r="U11" i="6"/>
  <c r="U27" i="6"/>
  <c r="U25" i="6"/>
  <c r="R76" i="5"/>
  <c r="I12" i="5" s="1"/>
  <c r="T28" i="7"/>
  <c r="R76" i="1"/>
  <c r="I12" i="1" s="1"/>
  <c r="S30" i="6" l="1"/>
</calcChain>
</file>

<file path=xl/sharedStrings.xml><?xml version="1.0" encoding="utf-8"?>
<sst xmlns="http://schemas.openxmlformats.org/spreadsheetml/2006/main" count="949" uniqueCount="556">
  <si>
    <t>№</t>
  </si>
  <si>
    <t/>
  </si>
  <si>
    <t>Показатели качества услуг</t>
  </si>
  <si>
    <t>Показатели объема услуг</t>
  </si>
  <si>
    <t>Информация о ПФХД или показателях бюджетной сметы</t>
  </si>
  <si>
    <t>Полное наименование учреждения</t>
  </si>
  <si>
    <t>сайт bus.gov.ru</t>
  </si>
  <si>
    <r>
      <t xml:space="preserve">является учредителем, информации на сайте </t>
    </r>
    <r>
      <rPr>
        <u/>
        <sz val="13"/>
        <color theme="1"/>
        <rFont val="Times New Roman"/>
        <family val="1"/>
        <charset val="204"/>
      </rPr>
      <t xml:space="preserve">bus.gov.ru </t>
    </r>
    <r>
      <rPr>
        <sz val="13"/>
        <color theme="1"/>
        <rFont val="Times New Roman"/>
        <family val="1"/>
        <charset val="204"/>
      </rPr>
      <t>в соответствии с приказом Минфина РФ от 21.07.2011 N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r>
  </si>
  <si>
    <t xml:space="preserve">О размещении подведомственными учреждениями и (или) учреждениями, в отношении которых </t>
  </si>
  <si>
    <t>Общая информация
(сайт bus.gov.ru)</t>
  </si>
  <si>
    <t>Информация о госзадании (сайт bus.gov.ru)</t>
  </si>
  <si>
    <t>Показатели качества услуг (сайт bus.gov.ru)</t>
  </si>
  <si>
    <t>Показатели объема услуг (сайт bus.gov.ru)</t>
  </si>
  <si>
    <t>Информация о ПФХД или показателях бюджетной сметы (сайт bus.gov.ru)</t>
  </si>
  <si>
    <t>Рейтинг 
(сайт bus.gov.ru)</t>
  </si>
  <si>
    <t>Приложение 1</t>
  </si>
  <si>
    <t>(наименование исполнительного органа государственной власти Мурманской области/муниципального района Мурманской области/городского округа Мурманской области)</t>
  </si>
  <si>
    <t>Руководитель  ___________ / ФИО/</t>
  </si>
  <si>
    <t>Примечание</t>
  </si>
  <si>
    <t>Количество учреждений:</t>
  </si>
  <si>
    <t xml:space="preserve">форма № 0503161 </t>
  </si>
  <si>
    <t>за "___" квартал _____ года</t>
  </si>
  <si>
    <t>форма № 0503161</t>
  </si>
  <si>
    <t>Полное наименование  учреждения</t>
  </si>
  <si>
    <t>Информация о гозадании</t>
  </si>
  <si>
    <t>Рейтинг (bus.gov.ru)</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</si>
  <si>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РФ от 21.07.2011 N 86н  
(если да - 1;
если нет - 0)</t>
    </r>
  </si>
  <si>
    <t>Пояснения причин отсутствия (несоответствия) информации об учреждении</t>
  </si>
  <si>
    <t>Таблица заполняется в случае, если рейтинг ИОГВ/муниципального района/городского округа меньше 100% в разрезе учреждений, имеющих рейтинг (bus.gov.ru) меньше 1.</t>
  </si>
  <si>
    <t>*</t>
  </si>
  <si>
    <t>итоговый показатель рейтинга ИОГВ/муниципального района/городского округа;</t>
  </si>
  <si>
    <t>итоговый показатель рейтинга</t>
  </si>
  <si>
    <t>го учреждения (сайт bus.gov.ru);</t>
  </si>
  <si>
    <t>общее количество государственных (муниципальных) учреждений ИОГВ/муниципального района/городского округа.</t>
  </si>
  <si>
    <t>Итоговый показатель рейтинга ИОГВ/муниципального района/городского округа:  _____________</t>
  </si>
  <si>
    <r>
      <t xml:space="preserve">Наличие  актуальной информации об учреждении на сайте </t>
    </r>
    <r>
      <rPr>
        <u/>
        <sz val="12"/>
        <color theme="1"/>
        <rFont val="Times New Roman"/>
        <family val="1"/>
        <charset val="204"/>
      </rPr>
      <t xml:space="preserve">bus.gov.ru
</t>
    </r>
    <r>
      <rPr>
        <i/>
        <sz val="12"/>
        <color theme="1"/>
        <rFont val="Times New Roman"/>
        <family val="1"/>
        <charset val="204"/>
      </rPr>
      <t>(если да - 1;
если нет - 0);</t>
    </r>
  </si>
  <si>
    <t xml:space="preserve">Приложение 
</t>
  </si>
  <si>
    <t>№ п/п</t>
  </si>
  <si>
    <t>Наименование ИОГВ, муниципального образования</t>
  </si>
  <si>
    <t>Наличие изменений информации об учреждении в отчетном периоде 
(1-да/0-нет)</t>
  </si>
  <si>
    <t>Общая информация об учреждении</t>
  </si>
  <si>
    <t>5.1.</t>
  </si>
  <si>
    <t>6.1.</t>
  </si>
  <si>
    <t>Информация о гоcударственном (муниципальном) задании</t>
  </si>
  <si>
    <r>
      <t>R</t>
    </r>
    <r>
      <rPr>
        <i/>
        <sz val="8"/>
        <color theme="1"/>
        <rFont val="Times New Roman"/>
        <family val="1"/>
        <charset val="204"/>
      </rPr>
      <t>o</t>
    </r>
  </si>
  <si>
    <r>
      <t>R</t>
    </r>
    <r>
      <rPr>
        <i/>
        <sz val="8"/>
        <color theme="1"/>
        <rFont val="Times New Roman"/>
        <family val="1"/>
        <charset val="204"/>
      </rPr>
      <t>g</t>
    </r>
  </si>
  <si>
    <r>
      <t>R</t>
    </r>
    <r>
      <rPr>
        <i/>
        <sz val="8"/>
        <color theme="1"/>
        <rFont val="Times New Roman"/>
        <family val="1"/>
        <charset val="204"/>
      </rPr>
      <t>ku</t>
    </r>
  </si>
  <si>
    <r>
      <t>R</t>
    </r>
    <r>
      <rPr>
        <i/>
        <sz val="8"/>
        <color theme="1"/>
        <rFont val="Times New Roman"/>
        <family val="1"/>
        <charset val="204"/>
      </rPr>
      <t>vu</t>
    </r>
  </si>
  <si>
    <r>
      <t>R</t>
    </r>
    <r>
      <rPr>
        <i/>
        <sz val="8"/>
        <color theme="1"/>
        <rFont val="Times New Roman"/>
        <family val="1"/>
        <charset val="204"/>
      </rPr>
      <t>hd</t>
    </r>
  </si>
  <si>
    <t>7.1.</t>
  </si>
  <si>
    <t>8.1.</t>
  </si>
  <si>
    <t>9.1.</t>
  </si>
  <si>
    <t>х</t>
  </si>
  <si>
    <t>Приложение</t>
  </si>
  <si>
    <t xml:space="preserve">Итоговый показатель рейтинга ИОГВ/муниципального района/городского округа:  </t>
  </si>
  <si>
    <t>Сумма значений итоговых показателей рейтинга по учреждению</t>
  </si>
  <si>
    <r>
      <t xml:space="preserve">Рейтинг (bus.gov.ru)
</t>
    </r>
    <r>
      <rPr>
        <i/>
        <sz val="12"/>
        <color theme="1"/>
        <rFont val="Times New Roman"/>
        <family val="1"/>
        <charset val="204"/>
      </rPr>
      <t>R</t>
    </r>
    <r>
      <rPr>
        <i/>
        <sz val="10"/>
        <color theme="1"/>
        <rFont val="Times New Roman"/>
        <family val="1"/>
        <charset val="204"/>
      </rPr>
      <t>i</t>
    </r>
  </si>
  <si>
    <t xml:space="preserve">Отчет о размещении  информации о государственных (муниципальных) учреждениях на сайте bus.gov.ru </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</si>
  <si>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России от 21.07.2011 N 86н  
</t>
    </r>
    <r>
      <rPr>
        <sz val="10"/>
        <color theme="1"/>
        <rFont val="Times New Roman"/>
        <family val="1"/>
        <charset val="204"/>
      </rPr>
      <t>(1-да/0-нет/2- учреждению государственное (муниципальное) задание не доводится и (или) учреждением услуги не оказываются)</t>
    </r>
  </si>
  <si>
    <t>1. Полное наименование учреждения, обособленного структурного подразделения учреждения (далее - учреждение)</t>
  </si>
  <si>
    <t>Наименование показателя</t>
  </si>
  <si>
    <t>Источник информации</t>
  </si>
  <si>
    <t>I. Общая информация об учреждении</t>
  </si>
  <si>
    <t>Учредительные документы учреждения (Положение о филиале (представительстве) учреждения) (далее - учредительные документы)</t>
  </si>
  <si>
    <t>2. Сокращенное наименование учреждения</t>
  </si>
  <si>
    <t>Учредительные документы</t>
  </si>
  <si>
    <t>3. Основной государственный регистрационный номер (ОГРН)</t>
  </si>
  <si>
    <t>Свидетельство о государственной регистрации юридического лица</t>
  </si>
  <si>
    <r>
      <t>4. Наименование публично-правового образования, создавшего учреждение, и его коды по Общероссийскому классификатору объектов административно-территориального деления (</t>
    </r>
    <r>
      <rPr>
        <sz val="10.55"/>
        <color rgb="FF008000"/>
        <rFont val="Arial"/>
        <family val="2"/>
        <charset val="204"/>
      </rPr>
      <t>ОКАТО</t>
    </r>
    <r>
      <rPr>
        <sz val="10.55"/>
        <color rgb="FF000000"/>
        <rFont val="Arial"/>
        <family val="2"/>
        <charset val="204"/>
      </rPr>
      <t>) и (или) Общероссийскому классификатору территорий муниципальных образований (</t>
    </r>
    <r>
      <rPr>
        <sz val="10.55"/>
        <color rgb="FF008000"/>
        <rFont val="Arial"/>
        <family val="2"/>
        <charset val="204"/>
      </rPr>
      <t>ОКТМО</t>
    </r>
    <r>
      <rPr>
        <sz val="10.55"/>
        <color rgb="FF000000"/>
        <rFont val="Arial"/>
        <family val="2"/>
        <charset val="204"/>
      </rPr>
      <t>)</t>
    </r>
  </si>
  <si>
    <t>Учредительные документы (информационное письмо органа государственной статистики)</t>
  </si>
  <si>
    <t>5. Наименование органа государственной власти, государственного органа (органа местного самоуправления), осуществляющего функции и полномочия учредителя учреждения (далее - орган, осуществляющий функции и полномочия учредителя)*</t>
  </si>
  <si>
    <t>5.1. Полномочия органов, осуществляющих функции и полномочия учредителя**</t>
  </si>
  <si>
    <t>6. Наименование главного распорядителя бюджетных средств</t>
  </si>
  <si>
    <t>Учредительные документы (правовой акт главного распорядителя бюджетных средств о формировании перечня подведомственных ему распорядителей и получателей бюджетных средств)</t>
  </si>
  <si>
    <t>7. Код главы главного распорядителя бюджетных средств по бюджетной классификации</t>
  </si>
  <si>
    <t>Закон (решение) о бюджете</t>
  </si>
  <si>
    <t>8. Наименование распорядителя бюджетных средств (при наличии)</t>
  </si>
  <si>
    <t>9. Реквизиты правового акта органа, осуществляющего функции и полномочия учредителя, о назначении членов наблюдательного совета</t>
  </si>
  <si>
    <t>9.1. Вид правового акта</t>
  </si>
  <si>
    <t>Документ, содержащий сведения о составе наблюдательного совета автономного учреждения (правовой акт органа, осуществляющего функции и полномочия учредителя, о назначении членов наблюдательного совета)</t>
  </si>
  <si>
    <t>9.2. Наименование органа, осуществляющего функции и полномочия учредителя, принявшего решение о назначении членов наблюдательного совета</t>
  </si>
  <si>
    <t>9.3. Дата правового акта</t>
  </si>
  <si>
    <t>9.4. Номер правового акта</t>
  </si>
  <si>
    <t>9.5. Наименование правового акта</t>
  </si>
  <si>
    <t>10. Сведения о руководителе учреждения</t>
  </si>
  <si>
    <t>10.1. Фамилия</t>
  </si>
  <si>
    <t>Решение учредителя о назначении руководителя учреждения</t>
  </si>
  <si>
    <t>10.2. Имя</t>
  </si>
  <si>
    <t>10.3. Отчество</t>
  </si>
  <si>
    <t>10.4. Наименование должности</t>
  </si>
  <si>
    <t>11. Сокращенные наименования обособленных структурных подразделений (показатель формируется учреждением, создавшим обособленные структурные подразделения)</t>
  </si>
  <si>
    <t>12. Наименование учреждения, создавшего обособленное структурное подразделение (показатель формируется обособленным структурным подразделением)</t>
  </si>
  <si>
    <t>Положение о филиале (представительстве) учреждения</t>
  </si>
  <si>
    <t>13. Тип учреждения</t>
  </si>
  <si>
    <t>14. Вид учреждения (при наличии)</t>
  </si>
  <si>
    <t>15. Коды и наименования основных видов деятельности учреждения по Общероссийскому классификатору видов экономической деятельности (ОКВЭД) в соответствии с учредительными документами учреждения</t>
  </si>
  <si>
    <t>16. Коды и наименования иных видов деятельности учреждения, не являющихся основными, по ОКВЭД в соответствии с учредительными документами учреждения</t>
  </si>
  <si>
    <t>17. Код и наименование административно-территориального образования по месту регистрации учреждения по ОКАТО</t>
  </si>
  <si>
    <t>18. Код и наименование муниципального образования по месту регистрации учреждения поОКТМО</t>
  </si>
  <si>
    <t>19. Код и наименование формы собственности по Общероссийскому классификатору форм собственности (ОКФС)</t>
  </si>
  <si>
    <t>20. Код и наименование организационно-правовой формы по Общероссийскому классификатору организационно-правовых форм (ОКОПФ)</t>
  </si>
  <si>
    <t>21. Код учреждения по Общероссийскому классификатору предприятий и организаций (ОКПО)</t>
  </si>
  <si>
    <t>22. Сведения о фактическом адресе учреждения и кодах по Классификатору адресов Российской Федерации (КЛАДР) в соответствии с учредительными документами</t>
  </si>
  <si>
    <t>22.1. Наименование и код субъекта Российской Федерации</t>
  </si>
  <si>
    <t>22.2. Наименование и код района</t>
  </si>
  <si>
    <t>22.3. Наименование и код города</t>
  </si>
  <si>
    <t>22.4. Наименование и код населенного пункта</t>
  </si>
  <si>
    <t>22.5. Наименование и код улицы</t>
  </si>
  <si>
    <t>22.6. Номер дома</t>
  </si>
  <si>
    <t>22.7. Номер офиса (квартиры)</t>
  </si>
  <si>
    <t>22.8. Почтовый индекс</t>
  </si>
  <si>
    <t>23. Сайт учреждения (при наличии)</t>
  </si>
  <si>
    <t>24. Контактный телефон</t>
  </si>
  <si>
    <t>25. Адрес электронной почты (при наличии)</t>
  </si>
  <si>
    <t>II. Информация о государственном (муниципальном) задании на оказание услуг (выполнение работ) и его исполнении</t>
  </si>
  <si>
    <t>26. Сведения о финансовом периоде, на который установлено государственное (муниципальное) задание</t>
  </si>
  <si>
    <t>26.1. Текущий финансовый год</t>
  </si>
  <si>
    <t>Государственное (муниципальное) задание на оказание услуг (выполнение работ)</t>
  </si>
  <si>
    <t>26.2. Очередной финансовый год</t>
  </si>
  <si>
    <t>26.3. Первый год планового периода</t>
  </si>
  <si>
    <t>26.4. Второй год планового периода</t>
  </si>
  <si>
    <t>27. Сведения о государственных (муниципальных) услугах (далее - услуги)</t>
  </si>
  <si>
    <t>27.1. Порядковый номер раздела, соответствующий услуге</t>
  </si>
  <si>
    <t>27.2. Наименование услуги, указанной в данном разделе</t>
  </si>
  <si>
    <t>27.3. Категории потребителей услуги</t>
  </si>
  <si>
    <t>28. Показатели, характеризующие качество услуги (при наличии)</t>
  </si>
  <si>
    <t>28.1. Наименование показателя качества услуги (при наличии)</t>
  </si>
  <si>
    <t>28.2. Наименование единицы измерения показателя качества услуги (при наличии)</t>
  </si>
  <si>
    <t>28.3. Значение показателя качества услуги за отчетный финансовый год (предшествующий году, на который установлено государственное (муниципальное) задание) (при наличии)</t>
  </si>
  <si>
    <t>28.4. Значение показателя качества услуги на текущий финансовый год (при наличии)</t>
  </si>
  <si>
    <t>28.5. Значение показателя качества услуги на очередной финансовый год (при наличии)</t>
  </si>
  <si>
    <t>28.6. Значение показателя качества услуги на первый год планового периода (при наличии)</t>
  </si>
  <si>
    <t>28.7. Значение показателя качества услуги на второй год планового периода (при наличии)</t>
  </si>
  <si>
    <t>28.8. Фактическое значение показателя качества услуги за финансовый год, на который установлено государственное (муниципальное) задание (при наличии)</t>
  </si>
  <si>
    <t>Государственное (муниципальное) задание на оказание услуг (выполнение работ) (Отчет об исполнении государственного (муниципального) задания)</t>
  </si>
  <si>
    <t>28.9. Причины отклонения от запланированного значения показателя качества услуги (при наличии)</t>
  </si>
  <si>
    <t>29. Показатели объема услуги</t>
  </si>
  <si>
    <t>29.1. Наименование показателя объема услуги</t>
  </si>
  <si>
    <t>29.2. Наименование единицы измерения показателя объема услуги</t>
  </si>
  <si>
    <t>29.3. Значение показателя объема услуги за отчетный финансовый год (предшествующий году, на который установлено государственное (муниципальное) задание)</t>
  </si>
  <si>
    <t>29.4. Значение показателя объема услуги на текущий финансовый год</t>
  </si>
  <si>
    <t>29.5. Значение показателя объема услуги на очередной финансовый год</t>
  </si>
  <si>
    <t>29.6. Значение показателя объема услуги на первый год планового периода</t>
  </si>
  <si>
    <t>29.7. Значение показателя объема услуги на второй год планового периода</t>
  </si>
  <si>
    <t>29.8. Фактическое значение показателя объема услуги за финансовый год, на который установлено государственное задание</t>
  </si>
  <si>
    <t>29.9. Причины отклонения от запланированного значения показателя объема услуги</t>
  </si>
  <si>
    <t>30. Возможность взимания платы за услугу в рамках государственного (муниципального) задания (при наличии)</t>
  </si>
  <si>
    <t>30.1. Средневзвешенная цена за единицу услуги (руб) (при наличии)</t>
  </si>
  <si>
    <t>Государственное (муниципальное) задание на оказание услуг (выполнение работ) (Расчетный показатель (отношение общей суммы средств, планируемых к получению от потребителя за услуги, оказанные на платной основе в рамках государственного (муниципального) задания, к годовому значению показателя объема услуги)</t>
  </si>
  <si>
    <t>30.2. Сведения о нормативных правовых актах, устанавливающих цены (тарифы) на услугу либо порядок их установления</t>
  </si>
  <si>
    <t>30.2.1. Вид нормативного правового акта</t>
  </si>
  <si>
    <t>30.2.2. Наименование органа, утвердившего нормативный правовой акт</t>
  </si>
  <si>
    <t>30.2.3. Дата нормативного правового акта</t>
  </si>
  <si>
    <t>30.2.4. Номер нормативного правового акта</t>
  </si>
  <si>
    <t>30.2.5. Наименование нормативного правового акта</t>
  </si>
  <si>
    <t>31. Сведения о работах</t>
  </si>
  <si>
    <t>31.1. Порядковый номер раздела, соответствующий работе</t>
  </si>
  <si>
    <t>31.2. Наименование работы, указанной в данном разделе</t>
  </si>
  <si>
    <t>III. Информация о плане финансово-хозяйственной деятельности</t>
  </si>
  <si>
    <t>32. Сведения о финансовом периоде, на который формируется план финансово-хозяйственной деятельности учреждения</t>
  </si>
  <si>
    <t>32.1. Финансовый год, на который утверждается план финансово-хозяйственной деятельности учреждения</t>
  </si>
  <si>
    <t>План финансово-хозяйственной деятельности учреждения</t>
  </si>
  <si>
    <t>32.2. Первый год планового периода</t>
  </si>
  <si>
    <t>32.3. Второй год планового периода</t>
  </si>
  <si>
    <t>33. Сведения о нефинансовых активах (руб)</t>
  </si>
  <si>
    <t>33.1. Сумма балансовой стоимости нефинансовых активов, всего,</t>
  </si>
  <si>
    <t>из них:</t>
  </si>
  <si>
    <t>33.2. недвижимого имущества</t>
  </si>
  <si>
    <t>33.3. особо ценного движимого имущества</t>
  </si>
  <si>
    <t>34. Сведения о финансовых активах (руб)</t>
  </si>
  <si>
    <t>34.1. Общая сумма финансовых активов, из них:</t>
  </si>
  <si>
    <t>34.2. Сумма дебиторской задолженности по доходам</t>
  </si>
  <si>
    <t>34.3. Сумма дебиторской задолженности по расходам</t>
  </si>
  <si>
    <t>35. Сведения об обязательствах (руб)</t>
  </si>
  <si>
    <t>35.1. Общая сумма обязательств, из них:</t>
  </si>
  <si>
    <t>35.2. Сумма просроченной кредиторской задолженности</t>
  </si>
  <si>
    <t>36. Сведения о планируемых суммах поступлений (руб)</t>
  </si>
  <si>
    <t>36.1. Планируемая сумма поступлений, всего, из них:</t>
  </si>
  <si>
    <t>36.2. субсидий на выполнение государственного (муниципального) задания</t>
  </si>
  <si>
    <t>36.3. целевых субсидий</t>
  </si>
  <si>
    <t>36.4. бюджетных инвестиций</t>
  </si>
  <si>
    <t>36.5. от оказания учреждением платных услуг (выполнения работ) и иной приносящей доход деятельности</t>
  </si>
  <si>
    <t>37. Сведения о планируемых суммах выплат (руб)</t>
  </si>
  <si>
    <t>37.1. Планируемая сумма выплат, всего, из них:</t>
  </si>
  <si>
    <t>37.2. на оплату труда и начисления на выплаты по оплате труда</t>
  </si>
  <si>
    <t>37.3. на оплату услуг связи</t>
  </si>
  <si>
    <t>37.4. на оплату транспортных услуг</t>
  </si>
  <si>
    <t>37.5. на оплату коммунальных услуг</t>
  </si>
  <si>
    <t>37.6. по арендной плате за пользование имуществом</t>
  </si>
  <si>
    <t>37.7. по оплате услуг по содержанию имущества</t>
  </si>
  <si>
    <t>37.8. на приобретение основных средств</t>
  </si>
  <si>
    <t>37.9. на приобретение нематериальных активов</t>
  </si>
  <si>
    <t>37.10. на приобретение материальных запасов</t>
  </si>
  <si>
    <t>38. Планируемая сумма выплат по публичным обязательствам (руб)</t>
  </si>
  <si>
    <t>IV. Информация об операциях с целевыми средствами из бюджета</t>
  </si>
  <si>
    <t>39. Финансовый год, на который формируются сведения об операциях с целевыми средствами</t>
  </si>
  <si>
    <t>40. Информация об операциях с бюджетными инвестициями</t>
  </si>
  <si>
    <t>40.1. Сумма планируемых поступлений на осуществление бюджетных инвестиций, всего (руб), из них:</t>
  </si>
  <si>
    <t>40.2. в объекты капитального строительства и приобретаемого недвижимого имущества</t>
  </si>
  <si>
    <t>40.3. Наименования объектов капитального строительства</t>
  </si>
  <si>
    <t>40.4. Наименования объектов приобретаемого недвижимого имущества</t>
  </si>
  <si>
    <t>41. Информация об операциях с субсидиями на иные цели</t>
  </si>
  <si>
    <t>41.1. Наименование целевой субсидии</t>
  </si>
  <si>
    <t>План финансово-хозяйственной деятельности учреждения (Сведения об операциях с целевыми субсидиями, предоставленными государственному (муниципальному) учреждению (ф. 0501016)</t>
  </si>
  <si>
    <t>41.2. Сумма планируемых поступлений по целевой субсидии (руб)</t>
  </si>
  <si>
    <t>V. Информация о показателях бюджетной сметы</t>
  </si>
  <si>
    <t>42. Наименования показателей бюджетной сметы в разрезе кодов бюджетной классификации (раздел, подраздел, целевая статья, вид расходов, КОСГУ) и соответствующих им сумм (руб.)</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</si>
  <si>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(Бюджетная смета казенного учреждения)</t>
  </si>
  <si>
    <t>VI. Информация о результатах деятельности и об использовании имущества</t>
  </si>
  <si>
    <t>43. Отчетный год, за который составляется отчет о результатах деятельности и об использовании имущества</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</si>
  <si>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t>
  </si>
  <si>
    <t>44. Количество штатных единиц на начало и конец отчетного года</t>
  </si>
  <si>
    <t>45. Средняя заработная плата сотрудников</t>
  </si>
  <si>
    <t>46. Сведения об изменении балансовой стоимости нефинансовых активов за отчетный год (проценты)</t>
  </si>
  <si>
    <t>46.1. Изменение балансовой стоимости нефинансовых активов, всего, из них:</t>
  </si>
  <si>
    <t>46.2. балансовой стоимости недвижимого имущества</t>
  </si>
  <si>
    <t>46.3. балансовой стоимости особо ценного движимого имущества</t>
  </si>
  <si>
    <t>47. Общая сумма требований в возмещение ущерба по недостачам и хищениям материальных ценностей, денежных средств, а также от порчи материальных ценностей</t>
  </si>
  <si>
    <t>(руб)</t>
  </si>
  <si>
    <t>48. Изменения дебиторской задолженности за отчетный год (в процентах) по:</t>
  </si>
  <si>
    <t>48.1. доходам (поступлениям)</t>
  </si>
  <si>
    <t>48.2. выплатам (расходам)</t>
  </si>
  <si>
    <t>49. Изменения кредиторской задолженности за отчетный год (в процентах), всего, из них:</t>
  </si>
  <si>
    <t>49.1. просроченной кредиторской задолженности</t>
  </si>
  <si>
    <t>50. Количество потребителей, воспользовавшихся услугами (работами) учреждения (в том числе платными сверх государственного (муниципального) задания), в разрезе услуг (работ)</t>
  </si>
  <si>
    <t>51. Количество жалоб потребителей на оказание услуг (выполнение работ) в разрезе услуг (работ)</t>
  </si>
  <si>
    <t>52. Принятые меры по результатам рассмотрения жалоб на оказание услуг (выполнение работ) в разрезе услуг (работ)</t>
  </si>
  <si>
    <t>53. Сведения о кассовых поступлениях (руб)</t>
  </si>
  <si>
    <t>53.1. Общая сумма кассовых поступлений, всего, из них:</t>
  </si>
  <si>
    <t>53.2. субсидий на выполнение государственного (муниципального) задания</t>
  </si>
  <si>
    <t>53.3. целевых субсидий</t>
  </si>
  <si>
    <t>53.4. бюджетных инвестиций</t>
  </si>
  <si>
    <t>53.5. от оказания учреждением платных услуг (выполнения работ) и иной приносящей доход деятельности</t>
  </si>
  <si>
    <t>54. Суммы кассовых выплат в разрезе направлений расходов (для автономных учреждений) (руб)</t>
  </si>
  <si>
    <t>55. Суммы кассовых выплат в разрезе направлений расходов и соответствующих им кодов КОСГУ (для бюджетного учреждения) (руб)</t>
  </si>
  <si>
    <t>56. Суммы кассовых выплат в разрезе направлений расходов и соответствующих им кодов расходов бюджетной классификации (раздела, подраздела, целевой статьи, вида расходов, КОСГУ) (для казенных учреждений) (руб)</t>
  </si>
  <si>
    <t>57. Сведения о балансовой стоимости недвижимого имущества на начало и на конец отчетного года (руб)</t>
  </si>
  <si>
    <t>57.1. Балансовая стоимость недвижимого имущества, всего, из них:</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</si>
  <si>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за отчетный год и за год, предшествующий отчетному</t>
  </si>
  <si>
    <t>57.2. недвижимого имущества, переданного в аренду</t>
  </si>
  <si>
    <t>57.3. недвижимого имущества, переданного в безвозмездное пользование</t>
  </si>
  <si>
    <t>58. Сведения о балансовой стоимости движимого имущества на начало и на конец отчетного года (руб)</t>
  </si>
  <si>
    <t>58.1. Балансовая стоимость движимого имущества учреждения, всего, из них:</t>
  </si>
  <si>
    <t>58.2. движимого имущества, переданного в аренду</t>
  </si>
  <si>
    <t>58.3. движимого имущества, переданного в безвозмездное пользование</t>
  </si>
  <si>
    <t>59. Сведения о площадях недвижимого имущества на начало и на конец отчетного года (кв. м)</t>
  </si>
  <si>
    <t>59.1. Общая площадь объектов недвижимого имущества, всего, из них:</t>
  </si>
  <si>
    <t>59.2. переданного в аренду</t>
  </si>
  <si>
    <t>59.3. переданного в безвозмездное пользование</t>
  </si>
  <si>
    <t>60. Объем средств, полученных в отчетном году от распоряжения в установленном порядке имуществом, на начало и на конец отчетного года (руб)</t>
  </si>
  <si>
    <t>VII. Сведения о проведенных в отношении государственного (муниципального) учреждения контрольных мероприятиях и их результатах</t>
  </si>
  <si>
    <t>61. Наименование органа государственной власти (государственного органа), органа местного самоуправления, осуществляющего проведение контрольного мероприятия</t>
  </si>
  <si>
    <t>Сведения (документы) о проведенных в отношении учреждения контрольных мероприятиях (правовой акт органа государственной власти (государственного органа), органа местного самоуправления, осуществляющего проведение контрольного мероприятия)</t>
  </si>
  <si>
    <t>62. План (тема) контрольного мероприятия</t>
  </si>
  <si>
    <t>63. Период проведения контрольного мероприятия</t>
  </si>
  <si>
    <t>64. Выявленные нарушения</t>
  </si>
  <si>
    <t>Сведения (документы) о проведенных в отношении учреждения контрольных мероприятиях (акт о результатах контрольного мероприятия)</t>
  </si>
  <si>
    <t>65. Мероприятия, проведенные по результатам контрольного мероприятия</t>
  </si>
  <si>
    <t>Сведения (документы) о проведенных в отношении учреждения контрольных мероприятиях (акт о повторно проведенном контрольном мероприятии, отчет о результатах проведенных мероприятий по результатам контрольного мероприятия)</t>
  </si>
  <si>
    <t>VIII. Информация о годовой бухгалтерской отчетности учреждения, сформированной в соответствии с требованиями к форматам предоставления годовой бухгалтерской отчетности в структурированном виде, установленными Федеральным казначейством</t>
  </si>
  <si>
    <t>66. Сведения о показателях годовой бухгалтерской отчетности бюджетного (автономного) учреждения</t>
  </si>
  <si>
    <t>66.1. Суммы нефинансовых активов, финансовых активов, обязательств и финансовых результатов, отраженные в Балансе государственного (муниципального) учреждения (ф. 0503730) в разрезе соответствующих граф и строк Баланса</t>
  </si>
  <si>
    <t>Годовая бухгалтерская отчетность учреждения (Баланс государственного (муниципального) учреждения (ф. 0503730)</t>
  </si>
  <si>
    <t>66.2.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(увеличения, уменьшения), сформированные за отчетный финансовый год и отраженные в Отчете о финансовых результатах деятельности учреждения (ф. 0503721), в разрезе соответствующих строк и граф отчета</t>
  </si>
  <si>
    <t>Годовая бухгалтерская отчетность учреждения (Отчет о финансовых результатах деятельности учреждения (ф. 0503721)</t>
  </si>
  <si>
    <t>66.3. Показатели исполнения учреждением плана его финансово-хозяйственной деятельности за отчетный финансовый год, отраженные в Отчете об исполнении учреждением плана его финансово-хозяйственной деятельности (ф. 0503737), в разрезе соответствующих источников финансового обеспечения, а также строк и граф данного отчета</t>
  </si>
  <si>
    <t>Годовая бухгалтерская отчетность учреждения (Отчет об исполнении учреждением плана его финансово-хозяйственной деятельности (ф. 0503737)</t>
  </si>
  <si>
    <t>67. Сведения о годовой бюджетной отчетности казенных учреждений и бюджетных учреждений, по которым не принято решений о предоставлении им субсидий</t>
  </si>
  <si>
    <t>67.1. Сумма нефинансовых активов, финансовых активов, обязательств и финансовых результатов, отраженные в Балансе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 в разрезе соответствующих граф и строк Баланса</t>
  </si>
  <si>
    <t>Годовая бухгалтерская отчетность учреждения (Баланс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t>
  </si>
  <si>
    <t>67.2.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(их увеличения, уменьшения), сформированные за отчетный финансовый год и отраженные в Отчете о финансовых результатах деятельности (ф. 0503121), в разрезе соответствующих строк и граф отчета</t>
  </si>
  <si>
    <t>Годовая бухгалтерская отчетность учреждения (Отчет о финансовых результатах деятельности (ф. 0503121)</t>
  </si>
  <si>
    <t>67.3. Показатели исполнения учреждением бюджета за отчетный финансовый год, отраженные в Отчете об исполнении бюджета (ф. 0503127)</t>
  </si>
  <si>
    <t>Годовая бухгалтерская отчетность учреждения (Отчет об исполнении бюджета (ф. 0503127)</t>
  </si>
  <si>
    <t>67.4. Исключен</t>
  </si>
  <si>
    <t>Информация об изменениях:</t>
  </si>
  <si>
    <t>См. текст пункта 67.4</t>
  </si>
  <si>
    <t>IX. Иная информация об учреждении</t>
  </si>
  <si>
    <t>68. Сведения об организациях, в которых открыты лицевые счета учреждения</t>
  </si>
  <si>
    <t>68.1 Наименование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</si>
  <si>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Выписка из лицевого счета (счета) учреждения (договор банковского счета)</t>
  </si>
  <si>
    <t>68.2 Адрес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</si>
  <si>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Информационное письмо территориального органа Федерального казначейства или финансового органа муниципального образования (договор банковского счета)</t>
  </si>
  <si>
    <t>69. Сведения о лицензируемых видах деятельности (при наличии)</t>
  </si>
  <si>
    <t>69.1 Орган, выдавший лицензию</t>
  </si>
  <si>
    <t>Лицензия на право осуществления юридическим лицом данного вида деятельности</t>
  </si>
  <si>
    <t>69.2 Лицензируемый вид деятельности</t>
  </si>
  <si>
    <t>69.3 Номер и дата регистрации лицензии</t>
  </si>
  <si>
    <t>70. Сведения об аккредитации учреждения (при наличии)</t>
  </si>
  <si>
    <t>70.1 Аккредитационный орган</t>
  </si>
  <si>
    <t>Свидетельство о госаккредитации</t>
  </si>
  <si>
    <t>70.2 Наименование аккредитуемой деятельности</t>
  </si>
  <si>
    <t>70.3 Срок действия аккредитации</t>
  </si>
  <si>
    <t>71. Сведения о реквизитах учреждения для оплаты оказываемых услуг</t>
  </si>
  <si>
    <t>71.1 Наименование банка, в котором открыт расчетный счет</t>
  </si>
  <si>
    <t>71.2 Банковский идентификационный код</t>
  </si>
  <si>
    <t>71.3 Номер корреспондентского счета</t>
  </si>
  <si>
    <t>71.4 Номер расчетного счета</t>
  </si>
  <si>
    <t>71.5 Код бюджетной классификации, по которому отражаются поступления</t>
  </si>
  <si>
    <t>71.6 Наименование получателя</t>
  </si>
  <si>
    <t>71.7 ИНН получателя</t>
  </si>
  <si>
    <t>71.8 КПП получателя</t>
  </si>
  <si>
    <t>71.9 Вид платежа</t>
  </si>
  <si>
    <t>71.10 Назначение платежа</t>
  </si>
  <si>
    <t>Система ГАРАНТ: http://base.garant.ru/12188232/#ixzz392kN9efL</t>
  </si>
  <si>
    <t>* В случае, если в соответствии с законодательством Российской Федерации в отношении учреждения функции и полномочия учредителя осуществляют несколько органов государственной власти (местного самоуправления), указываются наименования всех органов, осуществляющих функции и полномочия учредителя.</t>
  </si>
  <si>
    <t>да - 2, нет - 0</t>
  </si>
  <si>
    <t xml:space="preserve">да - 2 , нет - 0 </t>
  </si>
  <si>
    <t xml:space="preserve">да- 2,  нет - 0 </t>
  </si>
  <si>
    <t>4.1</t>
  </si>
  <si>
    <t>4.2</t>
  </si>
  <si>
    <t>4.3</t>
  </si>
  <si>
    <t xml:space="preserve">да - 2, нет - 0 </t>
  </si>
  <si>
    <t>да - 2; 
да ,но не в труктуированном виде -1;
нет - 0</t>
  </si>
  <si>
    <t>да - 2, нет -0</t>
  </si>
  <si>
    <t>да - 2; 
да ,но не в сруктуированном виде -1;
нет - 0</t>
  </si>
  <si>
    <t>да, в части доход и расходов -2;
да, но только в части доходов или только в части расходов -1;
нет - 0</t>
  </si>
  <si>
    <t>да, по всем видам доходов - 2;
да, представлены по большинству перечисленных видов доходов - 1;
нет - 0</t>
  </si>
  <si>
    <t>да, по всем разделам и подразделам -2;
да, по всем разделам (без подразделов) -1;
нет -0</t>
  </si>
  <si>
    <t>да - 2 , нет - 0</t>
  </si>
  <si>
    <t>да, по всем видам доходов - 2;
да, по отдельным видам доходов - 1;
нет - 0</t>
  </si>
  <si>
    <t>2. Бюджет для граждан (проект бюджета)</t>
  </si>
  <si>
    <t xml:space="preserve">да, по всем видам доходов - 2; 
да, но по отдельным видам доходов - 1;
нет -0
</t>
  </si>
  <si>
    <r>
      <t xml:space="preserve">Фактическая величина показателя  </t>
    </r>
    <r>
      <rPr>
        <i/>
        <sz val="14"/>
        <color theme="1"/>
        <rFont val="Times New Roman"/>
        <family val="1"/>
        <charset val="204"/>
      </rPr>
      <t>R</t>
    </r>
    <r>
      <rPr>
        <i/>
        <sz val="10"/>
        <color theme="1"/>
        <rFont val="Times New Roman"/>
        <family val="1"/>
        <charset val="204"/>
      </rPr>
      <t>IV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</si>
  <si>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III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</si>
  <si>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 fact</t>
    </r>
  </si>
  <si>
    <t>1.2 Наличие в составе решения о бюджете муниципального образования приложения о прогнозируемых объемах поступлений по видам доходов</t>
  </si>
  <si>
    <t xml:space="preserve">1.3 Наличие в составе  решения о бюджете муниципального образования приложения о распределении бюджетных ассигнований по разделам и подразделам классификации расходов бюджетов    </t>
  </si>
  <si>
    <t>1.4 Наличие в составе  решения о бюджете муниципального образования приложения о распределении бюджетных ассигнований по муниципальным программам и непрограммным направлениям деятельности</t>
  </si>
  <si>
    <t xml:space="preserve">да, по всем видам доходов -2; 
да, по отдельным видам доходов - 1;
нет - 0
</t>
  </si>
  <si>
    <t>Годовой отчет об исполнении бюджета муниципального образования</t>
  </si>
  <si>
    <t>Исполнение бюджета муниципального образования и финансовый контроль, инфраструктура  для обеспечения открытости бюджетных данных</t>
  </si>
  <si>
    <t>Составление проекта бюджета муниципального образования</t>
  </si>
  <si>
    <t>1.1.</t>
  </si>
  <si>
    <t>1.2.</t>
  </si>
  <si>
    <t>1.3.</t>
  </si>
  <si>
    <t>1.4.</t>
  </si>
  <si>
    <t>2.2.</t>
  </si>
  <si>
    <t>3.1.</t>
  </si>
  <si>
    <t>баллы</t>
  </si>
  <si>
    <t>Результаты этапов оценки открытости бюджетных данных в текущем году</t>
  </si>
  <si>
    <r>
      <t>Всего по муниципальному образованию</t>
    </r>
    <r>
      <rPr>
        <i/>
        <sz val="12"/>
        <rFont val="Times New Roman"/>
        <family val="1"/>
        <charset val="204"/>
      </rPr>
      <t/>
    </r>
  </si>
  <si>
    <t>Сумма значений итоговых показателей по муниципальным образованиям</t>
  </si>
  <si>
    <t>3.1</t>
  </si>
  <si>
    <t>3.2</t>
  </si>
  <si>
    <t>3.3</t>
  </si>
  <si>
    <t xml:space="preserve">В целях оценки показателя учитывается публикация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t>
  </si>
  <si>
    <t>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решении о бюджете важно показывать доходы по видам источников поступлений.
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t>
  </si>
  <si>
    <t>85% и более - 3;
от 75% до 85% -2;
от 65% до 75% -1;  
менее 65% - 0</t>
  </si>
  <si>
    <t>1.5.</t>
  </si>
  <si>
    <t>Чем больше решений о направлении бюджетных инвестиций на финансирование конкретных объектов утверждено в решении о бюджете, тем выше уровень его открытости.
В целях оценки показателя для расчета общего объема бюджетных инвестиций учитываются все элементы 400 группы вида расходов бюджетов за исключением инвестиций не относящихся  к бюджетным инвестициям в  объекты капитального строительства.</t>
  </si>
  <si>
    <t>В составе показателей прогноза социально-экономического развития необходимо представить фактические значения за  год, предшествующий отчетному году, оценку за отчетный год и прогноз на текущий год и плановый период.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t>
  </si>
  <si>
    <t xml:space="preserve">да, по всем перечисленным видам доходов - 2; 
да, по большенству перечисленных видов доходов - 1;
нет - 0
</t>
  </si>
  <si>
    <t>В целях оценки показателя учитываются сведения, представленные в разрезе видов доходов с детализацией до уровня подгруппы или статьи классификации доходов бюджетов. С учетом особенностей классификации доходов бюджетов данные необходимо агрегировать в целях обеспечения наглядности и понятности для граждан. Для максимальной оценки показателя, как минимум, следует представить сведения в разрезе следующих видов доходов: а) налог на доходы физических лиц; б) акцизы (рекомендуется детализировать по агрегированным видам); в) налоги на совокупный доход (рекомендуется детализировать по статьям);  и) доходы от использования имущества, находящегося в муниципальной собственности; к) дотации; л) субсидии; м) субвенции.</t>
  </si>
  <si>
    <t>В составе информации о социально-значимых проектах учитываются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 с указанием планируемых объемов финансирования за счет средств бюджета, сроках ввода объектов в эксплуатацию.</t>
  </si>
  <si>
    <t>1.1 Публикация проекта решения об исполнении бюджета муниципального образования за отчетный финансовый год в открытом доступе на портале (сайте) муниципального образования, предназначенном для публикации бюджетных данных</t>
  </si>
  <si>
    <t>1.2 Публикация в составе материалов к проекту решения об исполнении  бюджета муниципального образования  за отчетный финансовый год заключения контрольно-счетного органа муниципального образования на годовой отчет об исполнении бюджета муниципального образования за отчетный финансовый год</t>
  </si>
  <si>
    <t>1.4 Размещение в составе опубликованных материалов к проекту решения об исполнении бюджета муниципального образования за отчетный финансовый год сведений о прогнозируемых и фактических значениях показателей социально-экономического развития муниципального образования за отчетный год</t>
  </si>
  <si>
    <t>1.5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фактических поступлениях доходов по видам доходов в сравнении с первоначально утвержденными (установленными) решением о бюджете значениями и пояснение  различий между утвержденными (установленными) и фактическими значениями</t>
  </si>
  <si>
    <t>1.6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t>
  </si>
  <si>
    <t>1.7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на реализацию муниципальных программ в сравнении с первоначально утвержденными решением о бюджете значениями</t>
  </si>
  <si>
    <t>1.8 Размещение в составе материалов к проекту решения об исполнении бюджета муниципального образования за отчетный финансовый год  сведений об объеме муниципального долга и его соответствии первоначально утвержденным (установленным) решением о бюджете предельным значениям</t>
  </si>
  <si>
    <t>Комментарии к отдельным показателям оценки (№ показателя/комментарий):</t>
  </si>
  <si>
    <t>1.9 Размещение в составе материалов к проекту решения об исполнении бюджета муниципального образования за отчетный финансовый год  сведений о внесенных в течение отчетного года изменениях в решение о бюджете</t>
  </si>
  <si>
    <t>1.10 Публикация в составе материалов к проекту решения об исполнении бюджета муниципального образования за отчетный финансовый год сведений о результатах реализации и (или) оценке эффективности муниципальных программ за отчетный финансовый год</t>
  </si>
  <si>
    <t>1.11 Публикация в составе материалов к проекту решения об исполнении бюджета муниципального образования за отчетный финансовый год сведений о выполнении муниципальных заданий</t>
  </si>
  <si>
    <t>Показатели III этапа  структурированной информации "Исполнение бюджета муниципального образования и финансовый контроль, инфраструктура  для обеспечения открытости бюджетных данных"</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</si>
  <si>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t>
  </si>
  <si>
    <t>В целях оценки показателя учитывается приложение, в котором определены совокупные расходы по каждой муниципальной программе, подпрограммам муниципальных программ (при наличии), основным мероприятиям муниципальных программ</t>
  </si>
  <si>
    <t>В целях оценки показателя учитываются сведения о доходах бюджета (плановые и фактические значения),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утвержденного (установленного) значения.</t>
  </si>
  <si>
    <t>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утвержденного значения.</t>
  </si>
  <si>
    <t>В качестве результатов реализации должны быть представлены достигнутые значения целевых показателей (индикаторов) муниципальных программ.</t>
  </si>
  <si>
    <t>В целях оценки показателя учитывается контактная информация, представленная непосредственно в бюджете для граждан, то есть на специализированном сайте для представления бюджетных данных для граждан или в составе брошюры (презентации).</t>
  </si>
  <si>
    <t>2.1</t>
  </si>
  <si>
    <t>2.2</t>
  </si>
  <si>
    <t xml:space="preserve">В целях оценки показателя учитываются сведения, детализированные по видам доходов,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</si>
  <si>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2.6</t>
  </si>
  <si>
    <t>1.1</t>
  </si>
  <si>
    <t>1.3</t>
  </si>
  <si>
    <t>1.4</t>
  </si>
  <si>
    <t>1.5</t>
  </si>
  <si>
    <t xml:space="preserve">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</si>
  <si>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1.6</t>
  </si>
  <si>
    <t>1.7</t>
  </si>
  <si>
    <t>1.8</t>
  </si>
  <si>
    <t>1.9</t>
  </si>
  <si>
    <t>1.10</t>
  </si>
  <si>
    <t>1.11</t>
  </si>
  <si>
    <t>2.1 Публикация отчетов об исполнении бюджета муниципального образования за первый квартал, полугодие, девять месяцев текущего финансового года</t>
  </si>
  <si>
    <t>2.5 Ежеквартальная публикация сведений об объеме муниципального долга муниципального образования  на начало и на конец отчетного периода</t>
  </si>
  <si>
    <t>2.6 Ежеквартальная публикация аналитических данных о поступлении доходов в бюджет муниципального образования по видам доходов за отчетный период текущего финансового года в сравнении с соответствующим периодом прошлого года</t>
  </si>
  <si>
    <t>2.8 Ежеквартальная публикация аналитических данных о расходах бюджета муниципального образования по муниципальным программам за отчетный период текущего финансового года в сравнении с соответствующим периодом прошлого года</t>
  </si>
  <si>
    <t>3. Финансовый контроль</t>
  </si>
  <si>
    <t>3.1 Публикация плана контрольных мероприятий контрольно-счетного органа муниципального образования на текущий финансовый год</t>
  </si>
  <si>
    <t>3.2 Публикация информации о проведенных в текущем финансовом году контрольно-счетным органом муниципального образования  контрольных и экспертно-аналитических мероприятиях, о выявленных при их проведении нарушениях, о внесенных представлениях и предписаниях, а также о принятых по ним решениях и мерах</t>
  </si>
  <si>
    <t>3. Общественное участие (IV квартал текущего финансового года)</t>
  </si>
  <si>
    <t>Ri=RI fact+RII fact+         RIII fact+RIV fact</t>
  </si>
  <si>
    <t>2.3</t>
  </si>
  <si>
    <t>2.8</t>
  </si>
  <si>
    <t>2.8  Наличие в "Бюджете для граждан" контактой информации для граждан, которые хотят больше узнать о бюджете</t>
  </si>
  <si>
    <t>1.2</t>
  </si>
  <si>
    <t xml:space="preserve">2.7  Наличие в "Бюджете для граждан" сведений о о планируемых объемах муниципального долга  на текущий финансовый год и на плановый период </t>
  </si>
  <si>
    <t>4. Инфраструктура для обеспеченности бюджетных данных для граждан и общественное участие (III квартал текущего финансового года)</t>
  </si>
  <si>
    <t>2. Бюджет для граждан (решение о бюджете)</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</si>
  <si>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или в ведомственные перечни муниципальных услуг и работ,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выполнении муниципальных заданий по всем отраслям или ведомствам, в рамках которых выдавались муниципальные задания на оказание муниципальных услуг (выполнение работ). В составе сведений о выполнении муниципальных заданий в обязательном порядке должны быть представлены плановые и фактические значения показателей, характеризующих объемы и (или) качество муниципальных услуг (работ). </t>
  </si>
  <si>
    <t xml:space="preserve">В целях оценки показателя учитываются сведения, опубликованные в понятной для граждан форме. В составе сведений в обязательном порядке должны быть указаны ориентировочные сроки подготовки проекта бюджета на очередной финансовый год и плановый период и отчета об исполнении бюджета, в том числе даты внесения проектов решений по указанным вопросам в представительный орган и ориентировочные даты проведения публичных слушаний по указанным вопросам. </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</si>
  <si>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планируемых объемах оказания муниципальных услуг по всем отраслям или ведомствам, в рамках которых выдаются муниципальные задания на оказание муниципальных услуг (выполнение работ). </t>
  </si>
  <si>
    <t>2.2 и 2.6</t>
  </si>
  <si>
    <t>В составе показателей прогноза социально-экономического развития необходимо представить фактические значения за отчетный год, оценку за текущий год и прогноз на очередной финансовый год и плановый период .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 и т.п.</t>
  </si>
  <si>
    <t>2.7 Ежеквартальная публикация аналитических данных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</si>
  <si>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Городской округ "Город Нарьян-Мар"</t>
  </si>
  <si>
    <t>Муниципальный район "Заполярный район"</t>
  </si>
  <si>
    <t>МО "Андегский сельсовет" Ненецкого автономного округа</t>
  </si>
  <si>
    <t>МО "Великовисочный сельсовет" Ненецкого автономного округа</t>
  </si>
  <si>
    <t xml:space="preserve"> МО "Канинский сельсовет" Ненецкого автономного округа</t>
  </si>
  <si>
    <t xml:space="preserve"> МО "Карский сельсовет" Ненецкого автономного округа</t>
  </si>
  <si>
    <t>МО "Колгуевский сельсовет" Ненецкого автономного округа</t>
  </si>
  <si>
    <t>МО "Коткинский сельсовет" Ненецкого автономного округа</t>
  </si>
  <si>
    <t xml:space="preserve"> МО "Малоземельский сельсовет" Ненецкого автономного округа</t>
  </si>
  <si>
    <t xml:space="preserve"> МО "Омский сельсовет" Ненецкого автономного округа</t>
  </si>
  <si>
    <t xml:space="preserve"> МО "Пешский сельсовет" Ненецкого автономного округа</t>
  </si>
  <si>
    <t xml:space="preserve"> МО "Приморско-Куйский сельсовет" Ненецкого автономного округа</t>
  </si>
  <si>
    <t xml:space="preserve"> МО "Пустозерский сельсовет" Ненецкого автономного округа</t>
  </si>
  <si>
    <t>МО "Тельвисочный сельсовет" Ненецкого автономного округа</t>
  </si>
  <si>
    <t xml:space="preserve"> МО "Тиманский сельсовет" Ненецкого автономного округа</t>
  </si>
  <si>
    <t>МО "Хорей-Верский сельсовет" Ненецкого автономного округа</t>
  </si>
  <si>
    <t>МО "Хоседа-Хардский сельсовет" Ненецкого автономного округа</t>
  </si>
  <si>
    <t>МО "Шоинский сельсовет" Ненецкого автономного округа</t>
  </si>
  <si>
    <t>МО "Юшарский сельсовет" Ненецкого автономного округа</t>
  </si>
  <si>
    <t>МО "Городское поселение "Рабочий посёлок Искателей"</t>
  </si>
  <si>
    <t>МО "Посёлок Амдерма" Ненецкого автономного округа</t>
  </si>
  <si>
    <t>Характеристики первоначально утвержденного бюджета муниципального образования</t>
  </si>
  <si>
    <t xml:space="preserve"> I  этап. Характеристики первоначально утвержденного бюджета муниципального образования Ненецкого автономного окруа</t>
  </si>
  <si>
    <t>Показатели  I этапа  структурированной информации  "Характеристики первоначально утвержденного бюджета муниципального образованя Ненецкого автономного округа"</t>
  </si>
  <si>
    <t xml:space="preserve">1. Характеристики первоначально утвержденного бюджета муниципального образования </t>
  </si>
  <si>
    <t xml:space="preserve">   1.1 Публикация первоначально принятого решения о бюджете муниципального образования на текущий финансовый год и на плановый период (на текущий финансовый год) в открытом доступе на сайте мунипального образования, предназначенном для публикации бюджетных данных</t>
  </si>
  <si>
    <t>2.1 Публикация в сети Интернет  «Бюджета для граждан», разработанного на основе решения о бюджете на текущий финансовый год и на плановый период (на текущий финансовый год)</t>
  </si>
  <si>
    <t>2.2 Наличие в "Бюджете для граждан" показателей прогноза социально-экономического развития, на основе которых сформирован бюджет на текущий финансовый год и на плановый период (на текущий финансовый год)</t>
  </si>
  <si>
    <t>2.3 Наличие в "Бюджете для граждан" сведений о доходах бюджета муниципального образования на текущий финансовый год и на плановый период (на текущий финансовый год) в разрезе видов доходов</t>
  </si>
  <si>
    <t>2.4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по разделам и подразделам классификации расходов бюджета</t>
  </si>
  <si>
    <t>2.5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на реализацию муниципальных программ, а также о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</si>
  <si>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текущий финансовый год и на плановый период (на текущий финансовый год)</t>
  </si>
  <si>
    <t xml:space="preserve">Наименование  муниципального образования </t>
  </si>
  <si>
    <t xml:space="preserve"> II  этап.  Годовой отчет об исполнении бюджета муниципального образования Ненецкого автономного округа</t>
  </si>
  <si>
    <t>Показатели  II этапа  структурированной информации  "Годовой отчет об исполнении бюджета муниципального образования Ненецкого автономного округа"</t>
  </si>
  <si>
    <t xml:space="preserve">1. Годовой отчет об исполнении бюджета муниципального образования </t>
  </si>
  <si>
    <t xml:space="preserve">1.3 Публикация в составе материалов к проекту решения об исполнении бюджета муниципального образования за отчетный финансовый год итогового документа (решения/протокола), принятого по результатам публичных слушаний по годовому отчету об исполнении бюджета мунипального образования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</si>
  <si>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</si>
  <si>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Оценка показателя осуществляется на основе кнопок социальных сетей, установленных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</si>
  <si>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</si>
  <si>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</si>
  <si>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 III  этап.  Исполнение бюджета муниципального образования и финансовый контроль, инфраструктура  для обеспечения открытости бюджетных данных</t>
  </si>
  <si>
    <t xml:space="preserve">1. Внесение изменений в решение о  бюджете муниципального образования </t>
  </si>
  <si>
    <t>2. Промежуточная отчетность об исполнении бюджета муниципального образования и аналитические данные</t>
  </si>
  <si>
    <t>1.1 Публикация в открытом доступе на сайте муниципального образования проектов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</si>
  <si>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1.2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пояснительной записки</t>
  </si>
  <si>
    <t>1.3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заключения контрольно-счетного органа муниципального образования на указанные проекты решений</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</si>
  <si>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</si>
  <si>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 IV  этап. Составление проекта бюджета муниципального образования </t>
  </si>
  <si>
    <t xml:space="preserve">  Показатели  IV этапа  структурированной информации "Составление проекта бюджета муниципального образования"</t>
  </si>
  <si>
    <t>1. Проект бюджета муниципального образования и материалы к нему</t>
  </si>
  <si>
    <t xml:space="preserve"> 1.1 Публикация проекта  решения о бюджете муниципального образования на очередной финансовый год и на плановый период (на очередной финансовый год) в открытом доступе на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t>
  </si>
  <si>
    <t>2.1 Публикация в сети Интернет "Бюджета для граждан", разработанного на основе проекта решения о бюджете на очередной финансовый год и на плановый период (очередной финансовый год)</t>
  </si>
  <si>
    <t xml:space="preserve">2.2 Наличие в "Бюджете для граждан" показателей прогноза социально-экономического развития, на основе которых сформирован бюджет на очередной финансовый год и на плановый период (очередной финансовый год) </t>
  </si>
  <si>
    <t xml:space="preserve">2.3 Наличие в "Бюджете для граждан" сведений о планируемых на очередной финансовый год и на плановый период (очередной финансовый год)  поступлениях в бюджет по видам доходов </t>
  </si>
  <si>
    <t>2.4 Наличие в Бюджете для граждан" сведений о  планируемых на очередной финансовый год и на плановый период (очередной финансовый год) расходах по разделам и подразделам классификации расходов бюджетов</t>
  </si>
  <si>
    <t>2.5 Наличие в Бюджете для граждан" сведений о планируемых на очередной финансовый год и на плановый период (очередной финансовый год)  расходах на реализацию муниципальных программ, а также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</si>
  <si>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очередной финансовый год и на плановый период (очередной финансовый год)</t>
  </si>
  <si>
    <t>2.7 Наличие в "Бюджете для граждан" сведений о о планируемых объемах муниципального долга  на очередной финансовый год и на плановый период (очередной финансовый год)</t>
  </si>
  <si>
    <t>3.1 Размещение информационного сообщения для граждан о проведении публичных слушаний проекта решения о бюджете муниципального образования на очередной финансовый год и на плановый период (очередной финансовый год)</t>
  </si>
  <si>
    <t xml:space="preserve">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муиципального образования, с указанием планируемых объемов финансирования за счет средств бюджета в очередном финансовом году и плановом периоде, сроках ввода объектов в эксплуатацию, ожидаемых результатах ввода объектов в эксплуатацию. </t>
  </si>
  <si>
    <t>Фактическое количество баллов</t>
  </si>
  <si>
    <t>% от максимального количества баллов</t>
  </si>
  <si>
    <t>Место в рейтинге</t>
  </si>
  <si>
    <t>Итоговые результаты  оценки  уровня открытости бюджетных данных в муниципальных образованиях Ненецкого автономного округа</t>
  </si>
  <si>
    <t>Первый этап</t>
  </si>
  <si>
    <t>Максимальное количество баллов</t>
  </si>
  <si>
    <t>Второй этап</t>
  </si>
  <si>
    <t>Третий этап</t>
  </si>
  <si>
    <t>Четрвёртый этап</t>
  </si>
  <si>
    <t>2. Бюджет для граждан (годовой отчет об исполнении бюджета муниципального образования)</t>
  </si>
  <si>
    <t>2.1 Публикация в сети Интернет "Бюджета для граждан", разработанного на основе годового отчета об исполнении бюджета муниципального образования за отчетный финансовый год</t>
  </si>
  <si>
    <t>2.2 Размещение в «Бюджете для граждан» сведений об исполнении бюджета муниципального образования за отчетный финансовый год по доходам в разрезе видов доходов с объяснениями причин отклонения (в случае их наличия)</t>
  </si>
  <si>
    <t>2.3 Размещение в "Бюджете для граждан" сведений об исполнении бюджета муниципального образования за отчетный финансовый год  по расходам по разделам и подразделам классификации расходов бюджета с объяснениями причин отклонения (в случае их наличия)</t>
  </si>
  <si>
    <t>2.4 Размещение в "Бюджете для граждан" сведений о реализуемых в отчетном финансовом году муниципальных программах и достигнутых показателях в увязке с объемами бюджетных расходов, направленных на их достижение</t>
  </si>
  <si>
    <t>2.5 Размещение в "Бюджете для граждан"  сведений о выполнении обязательств по финансированию социально-значимых проектов за счет бюджета муниципального образования за отчетный финансовый год</t>
  </si>
  <si>
    <t>2.6 Размещение в "Бюджете для граждан" сведений об объеме муниципального долга по состоянию на начало и на конец отчетного года</t>
  </si>
  <si>
    <t>2.7 Размещение в "бюджете для граждан" контактной информации для граждан, которые хотят больше узнать о бюджете</t>
  </si>
  <si>
    <t>2.4</t>
  </si>
  <si>
    <t>2.5</t>
  </si>
  <si>
    <t>2.7</t>
  </si>
  <si>
    <t>1.4 Публикация в открытом доступе на портале (сайте) муниципального образования, предназначенном для публикации информации о бюджетных данных,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</si>
  <si>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1.5 Публикация в открытом доступе на портале (сайте) муниципального образования, предназначенном для публикации информации о бюджетных данных, актуализированных версий решений о внесении изменений в решение о бюджете муниципального образования на текущий финансовый год и на плановый период (на текущий финансовый год) с учетом внесенных изменений</t>
  </si>
  <si>
    <t xml:space="preserve">2.2 Ежеквартальная публикация сведений об исполнении бюджета муниципального образования  по доходам в разрезе видов доходов в сравнении с запланированными значениями на соответствующий период </t>
  </si>
  <si>
    <t xml:space="preserve">2.3 Ежеквартальная публикация сведений об исполнении бюджета муниципального образования по расходам в разрезе разделов и подразделов классификации расходов в сравнении с запланированными значениями на соответствующий период </t>
  </si>
  <si>
    <t xml:space="preserve">2.4 Ежеквартальная публикация сведений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t>
  </si>
  <si>
    <t>1.5 Наличие в составе  решения о бюджете муниципального образования сведений об общем объеме субсидий, общем объеме субвенций и общем объеме иных межбюджетных трансфертов</t>
  </si>
  <si>
    <t>1.6 Доля бюджетных инвестиций, распределенных по объектам решением о бюджете на текущий финансовый год, в общем объеме бюджетных инвестиций, предусмотренных решением о бюджете на текущий финансовый год</t>
  </si>
  <si>
    <t>1.6.</t>
  </si>
  <si>
    <t>В целях оценки показателя учитываются сведения, содержащиеся в текстовой части решения о бюджете и (или) в приложении (приложениях) к решению о бюджете, которые непосредственно указывают общий объем субсидий, общий объем субвенций и общий объем иных межбюджетных трансфертов</t>
  </si>
  <si>
    <t>В целях оценки показателя учитывается публикация проекта решения об исполнении бюджета за отчетный финансовый год со всеми приложениями и материалами пакетом документов; публикация отдельных составляющих в целях оценки показателя не учитывается. Для максимальной оценки показателя требуется публикация проекта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В случае, если разные составляющие пакета документов расположены в разных разделах сайта, оценивается один из разделов сайта на усмотрение эксперта.</t>
  </si>
  <si>
    <t xml:space="preserve">В соответствии с Бюджетным кодексом РФ годовой отчет об исполнении бюджета до его рассмотрения в законодательном (представительном) органе подлежит внешней проверке. В целях оценки показателя учитывается официальный документ, подписанный уполномоченным должностным лицом и размещённый в графическом формате. </t>
  </si>
  <si>
    <t xml:space="preserve">В целях оценки показателя публичными слушаниями признаются мероприятия, проводимые в очной форме, в которых может принять участие любой гражданин. Учитывается итоговый документ (протокол), составленный и подписанный организатором публичных слушаний и размещённый в графическом формате. Итоговый документ (протокол) должен содержать обобщенную информацию о ходе публичных слушаний, в том числе о мнениях их участников, поступивших предложениях и заявлениях, об одобренных большинством участников слушаний рекомендациях. </t>
  </si>
  <si>
    <t>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фонд оплаты труда, индекс потребительских цен.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t>
  </si>
  <si>
    <t>да - 2; да, но без пояснений - 1; нет - 0</t>
  </si>
  <si>
    <t xml:space="preserve">В целях оценки показателя учитываются сведения об объеме муниципального долга на начало и конец отчетного года, а также о соответствии объема муниципального долга на конец отчетного года утвержденным (установленным) решением о бюджете предельным значениям. </t>
  </si>
  <si>
    <t>Показатель оценивается в случае публикации сведений(в виде накопителя), представленных в разрезе всех принятых решений о внесении изменений в решение о бюджете, с указанием сумм изменений: 
а) в части доходов - по видам доходов, детализированным,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б) в части расходов - по разделам и подразделам классификации расходов.</t>
  </si>
  <si>
    <t xml:space="preserve">Показатель оценивается в случае публикации сведений по всем муниципальным программам, финансируемым из бюджета муниципального образования в отчетном финансовом году. В составе сведений о результатах реализации и (или) оценке эффективности муниципальных программ в обязательном порядке должны быть представлены сведения о плановых и фактических значениях целевых показателей (индикаторов) муниципальных программ за отчетный год.
В целях оценки показателя учитываются сведения, опубликованные в составе материалов к проекту решения об исполнении бюджета. </t>
  </si>
  <si>
    <t>2.1.</t>
  </si>
  <si>
    <t>да,   - 2, 
да, но указаны либо объёмы расходов, либо показатели - 1;
нет - 0</t>
  </si>
  <si>
    <t>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муниципального образования, с указанием фактических объемов финансирования за счет средств бюджета в отчетном году и объяснениями причин отклонения в случае их наличия, а также степени готовности к вводу в эксплуатацию для переходящих на следующий год (следующие годы) объектов.</t>
  </si>
  <si>
    <t>4.1 Размещение информационного сообщения для граждан о проведении публичных слушаний по годовому отчету об исполнении бюджета за отчетный финансовый год</t>
  </si>
  <si>
    <t xml:space="preserve">4.2 Использование органами местного самоуправления  во II квартале текущего финансового года социальных сетей  для распространения информации о бюджете </t>
  </si>
  <si>
    <t>4.3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</si>
  <si>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4. Общественное участие (II квартал текущего финансового года)</t>
  </si>
  <si>
    <t>да - 2; да, но не в структурированном виде-1; нет - 0</t>
  </si>
  <si>
    <t>В целях оценки показателя учитывается публикация всех проектов решений о внесении изменений в решение о  бюджете со всеми приложениями и материалами пакетом документов; публикация отдельных составляющих в целях оценки показателя не учитывается. Для максимальной оценки показателя требуется публикация проектов решений в структурированном виде, с указанием полных или кратких наименований всех составляющих, характеризующих содержание соответствующего документа. В случае, если разные составляющие пакета документов расположены в разных разделах сайта, оценивается один из разделов сайта на усмотрение эксперта. В случае, если хотябы один из проектов решений не размещён - показатель принимает значение ноль баллов.</t>
  </si>
  <si>
    <t xml:space="preserve">В целях оценки показателя учитываются официальные документы, подписанные уполномоченным должностным лицом и размещённый в графическом формате. </t>
  </si>
  <si>
    <t>В целях оценки показателя учитывается публикация всех актуализированных версий решения о бюджете, с учетом всех принятых на дату проведения мониторинга решений о внесении изменений в бюджет. Учитывается публикация актуализированной версии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каждой актуализированной версии решения о бюджете в структурированном виде, с указанием полных или кратких наименований всех составляющих, характеризующих содержание соответствующего документа.</t>
  </si>
  <si>
    <t>В целях оценки показателя учитываются официальные документы, принятые главой администрации муниципального образования. Иные документы и материалы в целях оценки данного показателя не учитываются. Учитывается публикация отчетов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документа в структурированном виде, с указанием полных или кратких наименований всех составляющих, характеризующих содержание соответствующего документа.</t>
  </si>
  <si>
    <t>В целях оценки показателя учитывается официальный документ, подписанный уполномоченным лицом. В случае внесения изменений в план контрольных мероприятий требуется наличие первоначального плана и всех его изменений.</t>
  </si>
  <si>
    <t xml:space="preserve">В целях оценки показателя учитывается информация, в составе которой в обязательном порядке содержатся следующие сведения (сопоставимые с планом, при наличии их в плане):
а) исходные данные о контрольном мероприятии: наименование контрольного мероприятия; основание для проведения контрольного мероприятия; наименование объекта; проверенный период; сроки проведения контрольного мероприятия;
б) выявленные в ходе проведенного контрольного мероприятия нарушения;
в) требования по устранению выявленных нарушений и недостатков, предотвращению нанесения материального ущерба субъекту РФ или возмещению причиненного вреда, по привлечению к ответственности должностных лиц, виновных в допущенных нарушениях, а также мер по пресечению, устранению и предупреждению нарушений (согласно внесенным представлениям и предписаниям).
г) принятые решения и меры по устранению выявленных нарушений.
В целях оценки показателя учитываются контрольные и экспертно-аналитические мероприятия, предусмотренные планом контрольных мероприятий контрольно-счетного органа муниципального образования в текущем году, срок реализации которых на дату проведения мониторинга завершен.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 если в составе информации о проведенных контрольных мероприятиях не установлены иные сроки для устранения выявленных нарушений.
</t>
  </si>
  <si>
    <t>4.1 Публикация на специализированном портале (сайте) муниципального образования  для публикации информации о бюджетных данных для граждан или в бюджетах для граждан, опубликованных в иных форматах, сведений об основных этапах (мероприятиях) бюджетного процесса</t>
  </si>
  <si>
    <t xml:space="preserve">4.2 Использование органами местного самоуправления  в III квартале текущего финансового года социальных сетей  для распространения информации о бюджете </t>
  </si>
  <si>
    <t>В целях оценки показателя учитывается публикация проекта решения о бюджете со всеми приложениями и материалами пакетом документов; публикация отдельных составляющих в целях оценки показателя не учитывается. Для максимальной оценки показателя требуется публикация проекта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В случае, если разные составляющие пакета документов расположены в разных разделах сайта, оценивается один из разделов сайта на усмотрение эксперта.</t>
  </si>
  <si>
    <t>Оценка производится в отношении прогноза социально-экономического развития на очередной среднесрочный период. В целях оценки показателя учитываются сведения, опубликованные в составе материалов к проекту бюджета либо доступные по ссылке со страницы, на которой опубликован проект бюджета и материалы к нему. 
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фонд оплаты труда, индекс потребительских цен.</t>
  </si>
  <si>
    <t>В целях оценки показателя учитываются сведения, представленные в разрезе всех муниципальных программ, предусмотренных к финансированию проектом решения о бюджете на очередной финансовый год и плановый период (на очередной финансовый год)</t>
  </si>
  <si>
    <t>да,  представлены полные сведения - 2, 
да, но указаны либо объёмы расходов, либо показатели  - 1;
нет - 0</t>
  </si>
  <si>
    <t>В целях оценки показателя учитывается публикация информационных сообщений: а) на портале (сайте) муниципального образования, предназначенном для публикации бюджетных данных; б) на специализированном портале (сайте) муниципального образования для публикации информации о бюджетных данных для граждан; в) на сайте органа местного самоуправления муципального образования.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размещение баннера на главной странице сайта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и место их проведения. Публичными слушаниями признаются мероприятия, проводимые в очной форме, в которых может принять участие любой гражданин.</t>
  </si>
  <si>
    <t xml:space="preserve">В целях оценки показателя учитывается публикация информационных сообщений на портале (сайте) муниципального образования, предназначенном для публикации бюджетных данных /специализированном портале / на сайте представительного органа власти.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размещение баннера на главной странице сата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t>
  </si>
  <si>
    <t xml:space="preserve">3.2  Использование органами местного самоуправления  в IV квартале текущего финансового года социальных сетей  для распространения информации о бюджете </t>
  </si>
  <si>
    <t>3.3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</si>
  <si>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 Публичные сведения о деятельности муниципальных учреждений</t>
  </si>
  <si>
    <t>4. Общественное участие (I квартал текущего финансового года)</t>
  </si>
  <si>
    <t>3.1 Наличие на официальном сайте РФ для размещения информации о государственных (муниципальных) учреждениях (www.bus.gov.ru) плановой информации в срок до 1 марта,  в соответствии с приказом Минфина России от 21 июля 2011 г. №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</si>
  <si>
    <t xml:space="preserve">4.1 Использование органами местного самоуправления  в I квартале текущего финансового года социальных сетей  для распространения информации о бюджете </t>
  </si>
  <si>
    <t>4.2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</si>
  <si>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размещена вся информация по всем учреждениям - 2; 
не размещена, либо размещена не полностью - 0</t>
  </si>
  <si>
    <t>4.1.</t>
  </si>
  <si>
    <t>3.1 Наличие на официальном сайте РФ для размещения информации о государственных (муниципальных) учреждениях (www.bus.gov.ru) отчётной информации в срок до 1 мая,  в соответствии с приказом Минфина России от 21 июля 2011 г. №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</si>
  <si>
    <t>Оценка показателей раздела осуществляется на основе статистических отчетов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 Для положительной оценки должны быть размещены :для бюджетных учреждений - утверждённые муниципальные задания и планы ФХД: для казённых - показатели бюджетной сметы.</t>
  </si>
  <si>
    <t>Оценка показателей раздела осуществляется на основе статистических отчетов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 Для положительной оценки должны быть размещены отчёты о результатах деятельности и об использовании закреплённого миущества,  а также баланс учреждения (для бюджетных учреждений - форма 0503730; для казённых - форма 0503130).</t>
  </si>
  <si>
    <t xml:space="preserve">Под "бюджетом для граждан" понимается информация, содержащая основные положения годового отчёта об исполнении бюджета в понятной для широкого круга граждан форме. В данном разделе оцениваются бюджеты для граждан, разработанные на основе утвержденного отчёта об исполнении бюджета. Если нет отметки о том, что является источником бюджетных данных для составления бюджета для граждан, то  в целях оценки показателей данного раздела, имеющийся бюджет для граждан не учитывается. </t>
  </si>
  <si>
    <t xml:space="preserve">Под "бюджетом для граждан" понимается информация, содержащая основные положения решения о бюджете в понятной для широкого круга граждан форме. В данном разделе оцениваются бюджеты для граждан, разработанные на основе утвержденного решения о бюджете. Если нет отметки о том, что является источником бюджетных данных для составления бюджета для граждан, то  в целях оценки показателей данного раздела, имеющийся бюджет для граждан не учитывается. </t>
  </si>
  <si>
    <t xml:space="preserve">Под "бюджетом для граждан" понимается информация, содержащая основные положения проекта решения о бюджете в понятной для широкого круга граждан форме. В данном разделе оцениваются бюджеты для граждан, разработанные на основе проекта решения о бюджете. Если нет отметки о том, что является источником бюджетных данных для составления бюджета для граждан, то  в целях оценки показателей данного раздела, имеющийся бюджет для граждан не учитывается. </t>
  </si>
  <si>
    <t>1.8 Публикация в составе материалов к проекту бюджета сведений о планируемых на очередной финансовый год и на плановый период (очередной финансовый год) объемах оказания муниципальных услуг (работ)</t>
  </si>
  <si>
    <t>1.7 Публикация в составе материалов к проекту бюджета сведений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(оценка ) и отчетный финансовый год (отчет)</t>
  </si>
  <si>
    <t>1.6 Публикация в составе материалов к проекту бюджета сведений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(оценка ) и отчетным финансовым годом (отчет)</t>
  </si>
  <si>
    <t>1.5 Публикация в составе материалов к проекту бюджета сведений о доходах бюджета по видам доходов на очередной финансовый год и на плановый период (на очередной финансовый год) в сравнении с ожидаемым исполнением за текущий финансовый год (оценка ) и отчетный финансовый год (отчет)</t>
  </si>
  <si>
    <t>1.4 Публикация в составе материалов к проекту решения о бюджете прогноза социально-экономического развития муниципального образования на среднесрочный период</t>
  </si>
  <si>
    <t>1.3 Публикация в составе материалов к проекту решения о бюджете основных направлений налоговой политики и бюджетной политики на очередной финансовый год и на плановый период (на очередной финансовый год)</t>
  </si>
  <si>
    <t>1.2 Публикация в составе проекта бюджета сведений о планируемых на очередной финансовый год и на плановый период (очередной финансовый год) общих объемах субсидий, субвенций и иных межбюджетных трансфертов, а так же распредление их по получателям.</t>
  </si>
  <si>
    <t xml:space="preserve">В целях оценки показателя учитываются сведения, содержащиеся в текстовой части решения о бюджете и (или) в приложении (приложениях) к решению о бюджете, которые непосредственно указывают общий объем межбюджетных трансфертов в разрезе форм трансфертов,  а также с разбивкой по получателям. </t>
  </si>
  <si>
    <t>-</t>
  </si>
  <si>
    <t xml:space="preserve">Наименование муниципального образования </t>
  </si>
  <si>
    <t>на "27"  августа 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</si>
</sst>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_ ;\-0\ "/>
    <numFmt numFmtId="166" formatCode="00\.00\.00"/>
    <numFmt numFmtId="167" formatCode="#,##0.0"/>
  </numFmts>
  <fonts count="43">
    <font>
      <sz val="11"/>
      <color theme="1"/>
      <name val="Calibri"/>
      <family val="2"/>
      <charset val="204"/>
      <scheme val="minor"/>
    </font>
    <font>
      <sz val="11"/>
      <color theme="1"/>
      <name val="Calibri"/>
      <family val="2"/>
    </font>
    <font>
      <sz val="9"/>
      <color theme="1"/>
      <name val="Times New Roman"/>
      <family val="1"/>
      <charset val="204"/>
    </font>
    <font>
      <i/>
      <sz val="12"/>
      <color theme="1"/>
      <name val="Times New Roman"/>
      <family val="1"/>
      <charset val="204"/>
    </font>
    <font>
      <sz val="12"/>
      <color theme="1"/>
      <name val="Times New Roman"/>
      <family val="1"/>
      <charset val="204"/>
    </font>
    <font>
      <b/>
      <sz val="16"/>
      <color theme="1"/>
      <name val="Times New Roman"/>
      <family val="1"/>
      <charset val="204"/>
    </font>
    <font>
      <sz val="13"/>
      <color theme="1"/>
      <name val="Times New Roman"/>
      <family val="1"/>
      <charset val="204"/>
    </font>
    <font>
      <u/>
      <sz val="13"/>
      <color theme="1"/>
      <name val="Times New Roman"/>
      <family val="1"/>
      <charset val="204"/>
    </font>
    <font>
      <b/>
      <sz val="13"/>
      <color theme="1"/>
      <name val="Times New Roman"/>
      <family val="1"/>
      <charset val="204"/>
    </font>
    <font>
      <b/>
      <sz val="12"/>
      <color theme="1"/>
      <name val="Times New Roman"/>
      <family val="1"/>
      <charset val="204"/>
    </font>
    <font>
      <u/>
      <sz val="12"/>
      <color theme="1"/>
      <name val="Times New Roman"/>
      <family val="1"/>
      <charset val="204"/>
    </font>
    <font>
      <sz val="12"/>
      <color theme="1"/>
      <name val="Calibri"/>
      <family val="2"/>
      <charset val="204"/>
      <scheme val="minor"/>
    </font>
    <font>
      <sz val="14"/>
      <color theme="1"/>
      <name val="Times New Roman"/>
      <family val="1"/>
      <charset val="204"/>
    </font>
    <font>
      <sz val="13"/>
      <color theme="1"/>
      <name val="Calibri"/>
      <family val="2"/>
      <charset val="204"/>
      <scheme val="minor"/>
    </font>
    <font>
      <sz val="11"/>
      <color theme="1"/>
      <name val="Times New Roman"/>
      <family val="1"/>
      <charset val="204"/>
    </font>
    <font>
      <sz val="20"/>
      <color theme="1"/>
      <name val="Times New Roman"/>
      <family val="1"/>
      <charset val="204"/>
    </font>
    <font>
      <i/>
      <sz val="8"/>
      <color theme="1"/>
      <name val="Times New Roman"/>
      <family val="1"/>
      <charset val="204"/>
    </font>
    <font>
      <b/>
      <sz val="11"/>
      <color theme="1"/>
      <name val="Calibri"/>
      <family val="2"/>
      <charset val="204"/>
      <scheme val="minor"/>
    </font>
    <font>
      <b/>
      <i/>
      <sz val="12"/>
      <color theme="1"/>
      <name val="Times New Roman"/>
      <family val="1"/>
      <charset val="204"/>
    </font>
    <font>
      <sz val="10"/>
      <color theme="1"/>
      <name val="Times New Roman"/>
      <family val="1"/>
      <charset val="204"/>
    </font>
    <font>
      <i/>
      <sz val="10"/>
      <color theme="1"/>
      <name val="Times New Roman"/>
      <family val="1"/>
      <charset val="204"/>
    </font>
    <font>
      <u/>
      <sz val="11"/>
      <color theme="10"/>
      <name val="Calibri"/>
      <family val="2"/>
      <charset val="204"/>
    </font>
    <font>
      <sz val="14"/>
      <color rgb="FF000000"/>
      <name val="Arial"/>
      <family val="2"/>
      <charset val="204"/>
    </font>
    <font>
      <sz val="10.55"/>
      <color rgb="FF000000"/>
      <name val="Arial"/>
      <family val="2"/>
      <charset val="204"/>
    </font>
    <font>
      <b/>
      <sz val="11"/>
      <color rgb="FF000080"/>
      <name val="Arial"/>
      <family val="2"/>
      <charset val="204"/>
    </font>
    <font>
      <sz val="10.55"/>
      <color rgb="FF008000"/>
      <name val="Arial"/>
      <family val="2"/>
      <charset val="204"/>
    </font>
    <font>
      <i/>
      <sz val="9"/>
      <color rgb="FF800080"/>
      <name val="Arial"/>
      <family val="2"/>
      <charset val="204"/>
    </font>
    <font>
      <b/>
      <sz val="14"/>
      <color theme="1"/>
      <name val="Times New Roman"/>
      <family val="1"/>
      <charset val="204"/>
    </font>
    <font>
      <sz val="11"/>
      <color theme="10"/>
      <name val="Calibri"/>
      <family val="2"/>
      <charset val="204"/>
    </font>
    <font>
      <sz val="10.55"/>
      <color rgb="FF000000"/>
      <name val="Times New Roman"/>
      <family val="1"/>
      <charset val="204"/>
    </font>
    <font>
      <sz val="12"/>
      <color rgb="FF000000"/>
      <name val="Times New Roman"/>
      <family val="1"/>
      <charset val="204"/>
    </font>
    <font>
      <i/>
      <sz val="14"/>
      <color theme="1"/>
      <name val="Times New Roman"/>
      <family val="1"/>
      <charset val="204"/>
    </font>
    <font>
      <sz val="12"/>
      <name val="Times New Roman"/>
      <family val="1"/>
      <charset val="204"/>
    </font>
    <font>
      <i/>
      <sz val="12"/>
      <name val="Times New Roman"/>
      <family val="1"/>
      <charset val="204"/>
    </font>
    <font>
      <sz val="12"/>
      <color rgb="FFFF0000"/>
      <name val="Times New Roman"/>
      <family val="1"/>
      <charset val="204"/>
    </font>
    <font>
      <sz val="11"/>
      <color theme="1"/>
      <name val="Calibri"/>
      <family val="2"/>
      <charset val="204"/>
      <scheme val="minor"/>
    </font>
    <font>
      <i/>
      <sz val="11"/>
      <color theme="1"/>
      <name val="Calibri"/>
      <family val="2"/>
      <charset val="204"/>
      <scheme val="minor"/>
    </font>
    <font>
      <i/>
      <sz val="14"/>
      <color theme="1"/>
      <name val="Times Roman"/>
      <family val="1"/>
    </font>
    <font>
      <sz val="12"/>
      <color theme="9" tint="-0.249977111117893"/>
      <name val="Times New Roman"/>
      <family val="1"/>
      <charset val="204"/>
    </font>
    <font>
      <i/>
      <sz val="12"/>
      <color rgb="FFFF0000"/>
      <name val="Times New Roman"/>
      <family val="1"/>
      <charset val="204"/>
    </font>
    <font>
      <b/>
      <sz val="12"/>
      <name val="Times New Roman"/>
      <family val="1"/>
      <charset val="204"/>
    </font>
    <font>
      <sz val="10"/>
      <name val="Arial"/>
      <family val="2"/>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FA6D6A"/>
        <bgColor indexed="64"/>
      </patternFill>
    </fill>
    <fill>
      <patternFill patternType="solid">
        <fgColor theme="2" tint="-9.9978637043366805E-2"/>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auto="1"/>
      </left>
      <right style="thin">
        <color auto="1"/>
      </right>
      <top/>
      <bottom/>
      <diagonal/>
    </border>
  </borders>
  <cellStyleXfs count="6">
    <xf numFmtId="0" fontId="0" fillId="0" borderId="0"/>
    <xf numFmtId="0" fontId="1" fillId="0" borderId="0"/>
    <xf numFmtId="0" fontId="21" fillId="0" borderId="0" applyNumberFormat="0" applyFill="0" applyBorder="0" applyAlignment="0" applyProtection="0">
      <alignment vertical="top"/>
      <protection locked="0"/>
    </xf>
    <xf numFmtId="164" fontId="35" fillId="0" borderId="0" applyFont="0" applyFill="0" applyBorder="0" applyAlignment="0" applyProtection="0"/>
    <xf numFmtId="0" fontId="41" fillId="0" borderId="0"/>
    <xf numFmtId="0" fontId="42" fillId="0" borderId="0"/>
  </cellStyleXfs>
  <cellXfs count="271">
    <xf numFmtId="0" fontId="0" fillId="0" borderId="0" xfId="0"/>
    <xf numFmtId="0" fontId="0" fillId="0" borderId="1" xfId="0" applyBorder="1"/>
    <xf numFmtId="0" fontId="0" fillId="0" borderId="0" xfId="0"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2" fillId="0" borderId="0" xfId="0" applyFont="1" applyAlignment="1">
      <alignment horizontal="center"/>
    </xf>
    <xf numFmtId="0" fontId="8" fillId="0" borderId="0" xfId="0" applyFont="1" applyAlignment="1">
      <alignment horizontal="center"/>
    </xf>
    <xf numFmtId="0" fontId="0" fillId="0" borderId="0" xfId="0" applyBorder="1"/>
    <xf numFmtId="0" fontId="4" fillId="0" borderId="0" xfId="0" applyFont="1" applyAlignment="1"/>
    <xf numFmtId="0" fontId="11" fillId="0" borderId="0" xfId="0" applyFont="1"/>
    <xf numFmtId="0" fontId="6" fillId="0" borderId="0" xfId="0" applyFont="1" applyAlignment="1"/>
    <xf numFmtId="0" fontId="13" fillId="0" borderId="0" xfId="0" applyFont="1"/>
    <xf numFmtId="0" fontId="0" fillId="0" borderId="9" xfId="0" applyBorder="1"/>
    <xf numFmtId="0" fontId="4" fillId="0" borderId="9" xfId="0" applyFont="1" applyBorder="1" applyAlignment="1">
      <alignment horizontal="center"/>
    </xf>
    <xf numFmtId="0" fontId="3" fillId="0" borderId="0" xfId="0" applyFont="1" applyFill="1" applyAlignment="1">
      <alignment horizontal="center" vertical="center"/>
    </xf>
    <xf numFmtId="0" fontId="4" fillId="0" borderId="0" xfId="0" applyFont="1" applyBorder="1" applyAlignment="1">
      <alignment horizontal="center"/>
    </xf>
    <xf numFmtId="0" fontId="14" fillId="0" borderId="0" xfId="0" applyFont="1"/>
    <xf numFmtId="0" fontId="4" fillId="0" borderId="1" xfId="0" applyFont="1" applyBorder="1" applyAlignment="1">
      <alignment horizontal="center" vertical="center"/>
    </xf>
    <xf numFmtId="0" fontId="4" fillId="0" borderId="1" xfId="0" applyFont="1" applyBorder="1"/>
    <xf numFmtId="0" fontId="9" fillId="2" borderId="0" xfId="1" applyFont="1" applyFill="1" applyBorder="1" applyAlignment="1">
      <alignment horizontal="center" vertical="center" wrapText="1"/>
    </xf>
    <xf numFmtId="0" fontId="0" fillId="0" borderId="8" xfId="0" applyBorder="1"/>
    <xf numFmtId="0" fontId="9" fillId="2" borderId="0" xfId="1" applyFont="1" applyFill="1" applyBorder="1" applyAlignment="1">
      <alignment horizontal="left" vertical="center" wrapText="1"/>
    </xf>
    <xf numFmtId="0" fontId="9" fillId="2" borderId="0" xfId="1" applyFont="1" applyFill="1" applyBorder="1" applyAlignment="1">
      <alignment vertical="center" wrapText="1"/>
    </xf>
    <xf numFmtId="0" fontId="9" fillId="2" borderId="9" xfId="1" applyFont="1" applyFill="1" applyBorder="1" applyAlignment="1">
      <alignment vertical="center" wrapText="1"/>
    </xf>
    <xf numFmtId="0" fontId="9" fillId="2" borderId="0" xfId="1" applyFont="1" applyFill="1" applyBorder="1" applyAlignment="1">
      <alignment vertical="center"/>
    </xf>
    <xf numFmtId="0" fontId="9" fillId="0" borderId="0" xfId="0" applyFont="1" applyAlignment="1">
      <alignment horizontal="center"/>
    </xf>
    <xf numFmtId="0" fontId="9" fillId="0" borderId="0" xfId="0" applyFont="1" applyBorder="1" applyAlignment="1">
      <alignment horizontal="center"/>
    </xf>
    <xf numFmtId="0" fontId="4" fillId="0" borderId="0" xfId="0" applyFont="1" applyBorder="1"/>
    <xf numFmtId="0" fontId="4" fillId="0" borderId="0" xfId="0" applyFont="1" applyAlignment="1">
      <alignment horizontal="left"/>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5" fillId="0" borderId="0" xfId="0" applyFont="1"/>
    <xf numFmtId="0" fontId="12" fillId="0" borderId="0" xfId="0" applyFont="1"/>
    <xf numFmtId="0" fontId="3" fillId="0" borderId="0" xfId="0" applyFont="1" applyFill="1" applyAlignment="1">
      <alignmen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pplyProtection="1">
      <alignment horizontal="right" vertical="center"/>
      <protection locked="0"/>
    </xf>
    <xf numFmtId="0" fontId="0" fillId="0" borderId="0" xfId="0" applyProtection="1">
      <protection locked="0"/>
    </xf>
    <xf numFmtId="0" fontId="4" fillId="4" borderId="9"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0" fillId="0" borderId="0" xfId="0" applyFill="1"/>
    <xf numFmtId="0" fontId="4" fillId="0" borderId="0" xfId="0" applyFont="1" applyFill="1" applyAlignment="1">
      <alignment horizontal="left"/>
    </xf>
    <xf numFmtId="0" fontId="0" fillId="0" borderId="0" xfId="0" applyFill="1" applyBorder="1"/>
    <xf numFmtId="0" fontId="17" fillId="0" borderId="0" xfId="0" applyFont="1"/>
    <xf numFmtId="0" fontId="9"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9" xfId="0" applyFont="1" applyFill="1" applyBorder="1" applyAlignment="1" applyProtection="1">
      <alignment horizontal="center"/>
    </xf>
    <xf numFmtId="0" fontId="4" fillId="0" borderId="1" xfId="0" applyFont="1" applyBorder="1" applyAlignment="1" applyProtection="1">
      <alignment horizontal="center" vertical="center" wrapText="1"/>
      <protection locked="0"/>
    </xf>
    <xf numFmtId="0" fontId="4" fillId="0" borderId="0" xfId="0" applyFont="1" applyProtection="1">
      <protection locked="0"/>
    </xf>
    <xf numFmtId="0" fontId="14" fillId="0" borderId="0" xfId="0" applyFont="1" applyProtection="1">
      <protection locked="0"/>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Alignment="1">
      <alignment horizontal="right"/>
    </xf>
    <xf numFmtId="0" fontId="4" fillId="0" borderId="0" xfId="0" applyFont="1" applyAlignment="1">
      <alignment horizontal="left"/>
    </xf>
    <xf numFmtId="0" fontId="21" fillId="0" borderId="0" xfId="2" applyAlignment="1" applyProtection="1"/>
    <xf numFmtId="0" fontId="0" fillId="0" borderId="0" xfId="0" applyAlignment="1">
      <alignment horizontal="center" vertical="center"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5" xfId="0" applyFont="1" applyBorder="1" applyAlignment="1">
      <alignment vertical="top" wrapText="1"/>
    </xf>
    <xf numFmtId="0" fontId="23" fillId="0" borderId="16" xfId="0" applyFont="1" applyBorder="1" applyAlignment="1">
      <alignment vertical="top" wrapText="1"/>
    </xf>
    <xf numFmtId="0" fontId="21" fillId="0" borderId="15" xfId="2" applyBorder="1" applyAlignment="1" applyProtection="1">
      <alignment vertical="top" wrapText="1"/>
    </xf>
    <xf numFmtId="0" fontId="22" fillId="0" borderId="0" xfId="0" applyFont="1"/>
    <xf numFmtId="0" fontId="22" fillId="0" borderId="16" xfId="0" applyFont="1" applyBorder="1" applyAlignment="1">
      <alignment vertical="top" wrapText="1"/>
    </xf>
    <xf numFmtId="0" fontId="23" fillId="0" borderId="17" xfId="0" applyFont="1" applyBorder="1" applyAlignment="1">
      <alignment vertical="top" wrapText="1"/>
    </xf>
    <xf numFmtId="0" fontId="21" fillId="0" borderId="16" xfId="2" applyBorder="1" applyAlignment="1" applyProtection="1">
      <alignment vertical="top" wrapText="1"/>
    </xf>
    <xf numFmtId="0" fontId="21" fillId="0" borderId="17" xfId="2" applyBorder="1" applyAlignment="1" applyProtection="1">
      <alignment vertical="top" wrapText="1"/>
    </xf>
    <xf numFmtId="0" fontId="26" fillId="0" borderId="17" xfId="0" applyFont="1" applyBorder="1" applyAlignment="1">
      <alignment horizontal="justify" vertical="top" wrapText="1"/>
    </xf>
    <xf numFmtId="0" fontId="21" fillId="0" borderId="15" xfId="2" applyBorder="1" applyAlignment="1" applyProtection="1">
      <alignment horizontal="justify" vertical="top" wrapText="1"/>
    </xf>
    <xf numFmtId="0" fontId="23" fillId="0" borderId="15" xfId="0" applyFont="1" applyBorder="1" applyAlignment="1">
      <alignment vertical="top" wrapText="1"/>
    </xf>
    <xf numFmtId="0" fontId="23" fillId="0" borderId="15" xfId="0" applyFont="1" applyBorder="1" applyAlignment="1">
      <alignment vertical="top" wrapText="1"/>
    </xf>
    <xf numFmtId="0" fontId="4" fillId="0" borderId="0" xfId="0" applyFont="1" applyAlignment="1">
      <alignment horizontal="center" vertical="center"/>
    </xf>
    <xf numFmtId="0" fontId="4" fillId="0" borderId="0" xfId="0" applyFont="1" applyFill="1" applyAlignment="1">
      <alignment horizontal="center" vertical="center" wrapText="1"/>
    </xf>
    <xf numFmtId="0" fontId="0" fillId="0" borderId="0" xfId="0" applyAlignment="1">
      <alignment wrapText="1"/>
    </xf>
    <xf numFmtId="0" fontId="28" fillId="0" borderId="15" xfId="2" applyFont="1" applyBorder="1" applyAlignment="1" applyProtection="1">
      <alignment vertical="top" wrapText="1"/>
    </xf>
    <xf numFmtId="0" fontId="23" fillId="0" borderId="0" xfId="0" applyFont="1" applyBorder="1" applyAlignment="1">
      <alignment vertical="top" wrapText="1"/>
    </xf>
    <xf numFmtId="0" fontId="29" fillId="0" borderId="0" xfId="0" applyFont="1" applyBorder="1" applyAlignment="1">
      <alignment vertical="top" wrapText="1"/>
    </xf>
    <xf numFmtId="0" fontId="14" fillId="0" borderId="0" xfId="0" applyFont="1" applyBorder="1"/>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0" xfId="0" applyFont="1" applyFill="1" applyBorder="1" applyAlignment="1" applyProtection="1">
      <alignment horizontal="center"/>
    </xf>
    <xf numFmtId="0" fontId="9"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16" fontId="30" fillId="7" borderId="2" xfId="0" applyNumberFormat="1" applyFont="1" applyFill="1" applyBorder="1" applyAlignment="1">
      <alignment horizontal="center" vertical="center" wrapText="1"/>
    </xf>
    <xf numFmtId="16" fontId="4" fillId="7" borderId="2" xfId="0" applyNumberFormat="1" applyFont="1" applyFill="1" applyBorder="1" applyAlignment="1">
      <alignment horizontal="center" vertical="center" wrapText="1"/>
    </xf>
    <xf numFmtId="16" fontId="30" fillId="7" borderId="6" xfId="0" applyNumberFormat="1" applyFont="1" applyFill="1" applyBorder="1" applyAlignment="1">
      <alignment horizontal="center" vertical="center" wrapText="1"/>
    </xf>
    <xf numFmtId="0" fontId="32" fillId="7" borderId="6" xfId="0" applyFont="1" applyFill="1" applyBorder="1" applyAlignment="1">
      <alignment horizontal="center" vertical="center" wrapText="1"/>
    </xf>
    <xf numFmtId="0" fontId="32" fillId="7" borderId="2" xfId="0" applyFont="1" applyFill="1" applyBorder="1" applyAlignment="1">
      <alignment horizontal="center" vertical="center" wrapText="1"/>
    </xf>
    <xf numFmtId="16" fontId="32" fillId="7" borderId="6" xfId="0" applyNumberFormat="1" applyFont="1" applyFill="1" applyBorder="1" applyAlignment="1">
      <alignment horizontal="center" vertical="center" wrapText="1"/>
    </xf>
    <xf numFmtId="0" fontId="32" fillId="7" borderId="6" xfId="0" applyNumberFormat="1" applyFont="1" applyFill="1" applyBorder="1" applyAlignment="1">
      <alignment horizontal="center" vertical="center" wrapText="1"/>
    </xf>
    <xf numFmtId="16" fontId="32" fillId="7" borderId="2" xfId="0" applyNumberFormat="1" applyFont="1" applyFill="1" applyBorder="1" applyAlignment="1">
      <alignment horizontal="center" vertical="center" wrapText="1"/>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2" fontId="9" fillId="0" borderId="0" xfId="0" applyNumberFormat="1" applyFont="1" applyFill="1" applyBorder="1" applyAlignment="1">
      <alignment horizontal="center" vertical="center" wrapText="1"/>
    </xf>
    <xf numFmtId="0" fontId="0" fillId="0" borderId="0" xfId="0" applyBorder="1" applyProtection="1">
      <protection locked="0"/>
    </xf>
    <xf numFmtId="2" fontId="12" fillId="0" borderId="0" xfId="0" applyNumberFormat="1" applyFont="1" applyFill="1" applyBorder="1" applyAlignment="1">
      <alignment horizontal="center" vertical="center" wrapText="1"/>
    </xf>
    <xf numFmtId="0" fontId="4" fillId="7" borderId="6"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0" fillId="2" borderId="0" xfId="0" applyFill="1" applyBorder="1"/>
    <xf numFmtId="0" fontId="4" fillId="6"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33" fillId="6" borderId="1" xfId="0"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37" fillId="0" borderId="0" xfId="0" applyFont="1" applyFill="1" applyAlignment="1">
      <alignment horizontal="right"/>
    </xf>
    <xf numFmtId="0" fontId="4" fillId="0" borderId="0" xfId="0" applyFont="1" applyAlignment="1">
      <alignment horizontal="left" vertical="center"/>
    </xf>
    <xf numFmtId="0" fontId="4" fillId="0" borderId="0" xfId="0" applyFont="1" applyBorder="1" applyAlignment="1" applyProtection="1">
      <alignment horizontal="left" vertical="center"/>
      <protection locked="0"/>
    </xf>
    <xf numFmtId="0" fontId="9" fillId="6" borderId="1" xfId="0" applyFont="1" applyFill="1" applyBorder="1" applyAlignment="1">
      <alignment horizontal="center" vertical="center" wrapText="1"/>
    </xf>
    <xf numFmtId="0" fontId="31" fillId="0" borderId="0" xfId="0" applyFont="1" applyAlignment="1">
      <alignment horizontal="right" vertical="center"/>
    </xf>
    <xf numFmtId="165" fontId="9" fillId="6" borderId="1" xfId="3" applyNumberFormat="1" applyFont="1" applyFill="1" applyBorder="1" applyAlignment="1">
      <alignment horizontal="center" vertical="center" wrapText="1"/>
    </xf>
    <xf numFmtId="0" fontId="9" fillId="6" borderId="1"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38"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xf>
    <xf numFmtId="0" fontId="4" fillId="0" borderId="0" xfId="0" applyFont="1" applyBorder="1" applyAlignment="1">
      <alignment horizontal="left" vertical="center"/>
    </xf>
    <xf numFmtId="165" fontId="9" fillId="4" borderId="1" xfId="3" applyNumberFormat="1" applyFont="1" applyFill="1" applyBorder="1" applyAlignment="1">
      <alignment horizontal="center" vertical="center" wrapText="1"/>
    </xf>
    <xf numFmtId="3" fontId="27" fillId="4" borderId="1" xfId="0" applyNumberFormat="1" applyFont="1" applyFill="1" applyBorder="1" applyAlignment="1">
      <alignment horizontal="center" vertical="center" wrapText="1"/>
    </xf>
    <xf numFmtId="3" fontId="9" fillId="6" borderId="1" xfId="0" applyNumberFormat="1" applyFont="1" applyFill="1" applyBorder="1" applyAlignment="1" applyProtection="1">
      <alignment horizontal="center" vertical="center" wrapText="1"/>
      <protection locked="0"/>
    </xf>
    <xf numFmtId="3" fontId="27"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6" fillId="0" borderId="0" xfId="0" applyFont="1"/>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9" fillId="6" borderId="1" xfId="0" applyFont="1" applyFill="1" applyBorder="1" applyAlignment="1">
      <alignment vertical="center" wrapText="1"/>
    </xf>
    <xf numFmtId="3" fontId="27" fillId="0" borderId="1" xfId="0" applyNumberFormat="1" applyFont="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0" fontId="33" fillId="0" borderId="0" xfId="0" applyFont="1" applyBorder="1" applyAlignment="1">
      <alignment horizontal="center" vertical="center" wrapText="1"/>
    </xf>
    <xf numFmtId="0" fontId="33" fillId="0" borderId="0" xfId="0" applyFont="1" applyAlignment="1" applyProtection="1">
      <alignment horizontal="left" vertical="center" wrapText="1"/>
      <protection locked="0"/>
    </xf>
    <xf numFmtId="49" fontId="3" fillId="0" borderId="0" xfId="0" applyNumberFormat="1" applyFont="1" applyFill="1" applyBorder="1" applyAlignment="1">
      <alignment horizontal="center" vertical="center"/>
    </xf>
    <xf numFmtId="0" fontId="9" fillId="0" borderId="1" xfId="0" applyFont="1" applyBorder="1" applyAlignment="1" applyProtection="1">
      <alignment horizontal="center" vertical="center" wrapText="1"/>
      <protection locked="0"/>
    </xf>
    <xf numFmtId="9" fontId="4" fillId="7" borderId="2" xfId="0" applyNumberFormat="1" applyFont="1" applyFill="1" applyBorder="1" applyAlignment="1">
      <alignment horizontal="center" vertical="center" wrapText="1"/>
    </xf>
    <xf numFmtId="0" fontId="30" fillId="7" borderId="2"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2" fillId="7" borderId="2" xfId="0" applyNumberFormat="1" applyFont="1" applyFill="1" applyBorder="1" applyAlignment="1">
      <alignment horizontal="center" vertical="center" wrapText="1"/>
    </xf>
    <xf numFmtId="49" fontId="3" fillId="0" borderId="0" xfId="0" applyNumberFormat="1" applyFont="1" applyAlignment="1">
      <alignment horizontal="center"/>
    </xf>
    <xf numFmtId="49" fontId="3" fillId="0" borderId="0" xfId="0" applyNumberFormat="1" applyFont="1" applyBorder="1" applyAlignment="1">
      <alignment horizontal="center" vertical="center" wrapText="1"/>
    </xf>
    <xf numFmtId="0" fontId="33" fillId="2" borderId="0" xfId="0" applyFont="1" applyFill="1" applyBorder="1" applyAlignment="1">
      <alignment horizontal="center" vertical="center" wrapText="1"/>
    </xf>
    <xf numFmtId="49" fontId="33" fillId="0" borderId="0" xfId="0" applyNumberFormat="1" applyFont="1" applyBorder="1" applyAlignment="1">
      <alignment horizontal="center" vertical="center" wrapText="1"/>
    </xf>
    <xf numFmtId="49" fontId="33" fillId="0" borderId="0" xfId="0" applyNumberFormat="1" applyFont="1" applyBorder="1" applyAlignment="1">
      <alignment horizontal="center" vertical="center"/>
    </xf>
    <xf numFmtId="166" fontId="32" fillId="0" borderId="1" xfId="4" applyNumberFormat="1" applyFont="1" applyFill="1" applyBorder="1" applyAlignment="1" applyProtection="1">
      <alignment horizontal="left" wrapText="1"/>
      <protection hidden="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5" borderId="8" xfId="0" applyFont="1" applyFill="1" applyBorder="1" applyAlignment="1">
      <alignment horizontal="center" vertical="center" wrapText="1"/>
    </xf>
    <xf numFmtId="0" fontId="8" fillId="0" borderId="0" xfId="0" applyFont="1" applyAlignment="1">
      <alignment horizontal="center"/>
    </xf>
    <xf numFmtId="0" fontId="0" fillId="5" borderId="0" xfId="0" applyFill="1" applyAlignment="1" applyProtection="1">
      <alignment horizontal="center"/>
      <protection locked="0"/>
    </xf>
    <xf numFmtId="0" fontId="8" fillId="0" borderId="0" xfId="0" applyFont="1" applyAlignment="1" applyProtection="1">
      <alignment horizontal="center"/>
      <protection locked="0"/>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0" xfId="0" applyFont="1" applyAlignment="1">
      <alignment horizontal="right"/>
    </xf>
    <xf numFmtId="0" fontId="4" fillId="4" borderId="1"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pplyProtection="1">
      <alignment horizontal="right" vertical="center"/>
      <protection locked="0"/>
    </xf>
    <xf numFmtId="0" fontId="4" fillId="0" borderId="0" xfId="0" applyFont="1" applyFill="1" applyAlignment="1">
      <alignment horizontal="center"/>
    </xf>
    <xf numFmtId="0" fontId="4" fillId="5"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3" fillId="0" borderId="0" xfId="0" applyFont="1" applyFill="1" applyAlignment="1">
      <alignment horizontal="right" vertical="center"/>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8" xfId="0" applyBorder="1"/>
    <xf numFmtId="0" fontId="0" fillId="0" borderId="10" xfId="0" applyBorder="1"/>
    <xf numFmtId="0" fontId="0" fillId="0" borderId="7" xfId="0" applyBorder="1"/>
    <xf numFmtId="0" fontId="0" fillId="0" borderId="9" xfId="0" applyBorder="1"/>
    <xf numFmtId="0" fontId="0" fillId="0" borderId="11" xfId="0" applyBorder="1"/>
    <xf numFmtId="0" fontId="2"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9" xfId="0" applyFont="1" applyBorder="1" applyAlignment="1">
      <alignment horizontal="center"/>
    </xf>
    <xf numFmtId="0" fontId="4" fillId="0" borderId="5" xfId="0" applyFont="1" applyBorder="1" applyAlignment="1">
      <alignment horizontal="center"/>
    </xf>
    <xf numFmtId="0" fontId="3" fillId="0" borderId="0" xfId="0" applyFont="1" applyFill="1" applyAlignment="1">
      <alignment horizontal="right" vertical="center" wrapText="1"/>
    </xf>
    <xf numFmtId="0" fontId="14" fillId="0" borderId="0" xfId="0" applyFont="1" applyAlignment="1">
      <alignment horizontal="center"/>
    </xf>
    <xf numFmtId="0" fontId="6" fillId="0" borderId="0" xfId="0" applyFont="1" applyAlignment="1">
      <alignment horizontal="center" vertical="center" wrapText="1"/>
    </xf>
    <xf numFmtId="0" fontId="24" fillId="0" borderId="18" xfId="0" applyFont="1" applyBorder="1" applyAlignment="1">
      <alignment horizontal="center" vertical="top" wrapText="1"/>
    </xf>
    <xf numFmtId="0" fontId="24" fillId="0" borderId="14" xfId="0" applyFont="1" applyBorder="1" applyAlignment="1">
      <alignment horizontal="center" vertical="top" wrapText="1"/>
    </xf>
    <xf numFmtId="0" fontId="23" fillId="0" borderId="19" xfId="0" applyFont="1" applyBorder="1" applyAlignment="1">
      <alignment vertical="top" wrapText="1"/>
    </xf>
    <xf numFmtId="0" fontId="23" fillId="0" borderId="15" xfId="0" applyFont="1" applyBorder="1" applyAlignment="1">
      <alignment vertical="top" wrapText="1"/>
    </xf>
    <xf numFmtId="0" fontId="22" fillId="0" borderId="19" xfId="0" applyFont="1" applyBorder="1" applyAlignment="1">
      <alignment vertical="top" wrapText="1"/>
    </xf>
    <xf numFmtId="0" fontId="22" fillId="0" borderId="17" xfId="0" applyFont="1" applyBorder="1" applyAlignment="1">
      <alignment vertical="top" wrapText="1"/>
    </xf>
    <xf numFmtId="0" fontId="22" fillId="0" borderId="15" xfId="0" applyFont="1" applyBorder="1" applyAlignment="1">
      <alignment vertical="top" wrapText="1"/>
    </xf>
    <xf numFmtId="0" fontId="32" fillId="4" borderId="1" xfId="0" applyFont="1" applyFill="1" applyBorder="1" applyAlignment="1">
      <alignment horizontal="center" vertical="center" wrapText="1"/>
    </xf>
    <xf numFmtId="0" fontId="0" fillId="0" borderId="1" xfId="0" applyBorder="1" applyAlignment="1"/>
    <xf numFmtId="1" fontId="34" fillId="6"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4" fillId="6"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1" fontId="34" fillId="6" borderId="3" xfId="0" applyNumberFormat="1" applyFont="1" applyFill="1" applyBorder="1" applyAlignment="1">
      <alignment horizontal="center" vertical="center" wrapText="1"/>
    </xf>
    <xf numFmtId="1"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32" fillId="6"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8" fillId="0" borderId="0" xfId="0" applyFont="1" applyAlignment="1">
      <alignment horizontal="center" wrapText="1"/>
    </xf>
    <xf numFmtId="0" fontId="39" fillId="6"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3" fontId="9" fillId="6" borderId="3" xfId="0" applyNumberFormat="1" applyFont="1" applyFill="1" applyBorder="1" applyAlignment="1">
      <alignment horizontal="center" vertical="center" wrapText="1"/>
    </xf>
    <xf numFmtId="0" fontId="9" fillId="6" borderId="4" xfId="0" applyFont="1" applyFill="1" applyBorder="1" applyAlignment="1">
      <alignment horizontal="center" vertical="center" wrapText="1"/>
    </xf>
    <xf numFmtId="0" fontId="3" fillId="0" borderId="0" xfId="0" applyFont="1" applyBorder="1" applyAlignment="1" applyProtection="1">
      <alignment horizontal="left" vertical="center" wrapText="1"/>
      <protection locked="0"/>
    </xf>
    <xf numFmtId="0" fontId="5" fillId="0" borderId="0" xfId="0" applyFont="1" applyAlignment="1">
      <alignment horizontal="center" vertical="center"/>
    </xf>
    <xf numFmtId="0" fontId="33" fillId="2" borderId="0" xfId="0" applyFont="1" applyFill="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 fillId="0" borderId="0" xfId="0" applyNumberFormat="1" applyFont="1" applyFill="1" applyBorder="1" applyAlignment="1">
      <alignment horizontal="left" vertical="center" wrapText="1"/>
    </xf>
    <xf numFmtId="0" fontId="4" fillId="6" borderId="2"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2" xfId="0" applyFont="1" applyFill="1" applyBorder="1" applyAlignment="1">
      <alignment horizontal="center" vertical="center"/>
    </xf>
    <xf numFmtId="0" fontId="27" fillId="7" borderId="3"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27" fillId="0" borderId="0" xfId="0" applyFont="1" applyBorder="1" applyAlignment="1" applyProtection="1">
      <alignment horizontal="left" vertical="center" wrapText="1"/>
      <protection locked="0"/>
    </xf>
    <xf numFmtId="0" fontId="9" fillId="7"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33" fillId="0" borderId="0" xfId="0" applyFont="1" applyFill="1" applyBorder="1" applyAlignment="1" applyProtection="1">
      <alignment horizontal="left" vertical="center" wrapText="1"/>
      <protection locked="0"/>
    </xf>
    <xf numFmtId="0" fontId="3" fillId="0" borderId="0" xfId="0" applyNumberFormat="1" applyFont="1" applyAlignment="1">
      <alignment horizontal="left" wrapText="1"/>
    </xf>
    <xf numFmtId="0" fontId="5" fillId="0" borderId="0" xfId="0" applyFont="1" applyAlignment="1">
      <alignment horizontal="center"/>
    </xf>
    <xf numFmtId="0" fontId="9" fillId="7" borderId="1" xfId="0" applyFont="1" applyFill="1" applyBorder="1" applyAlignment="1">
      <alignment horizontal="center" vertical="center"/>
    </xf>
    <xf numFmtId="0" fontId="40" fillId="7" borderId="3" xfId="0" applyFont="1" applyFill="1" applyBorder="1" applyAlignment="1">
      <alignment horizontal="center" vertical="center"/>
    </xf>
    <xf numFmtId="0" fontId="40" fillId="7" borderId="4" xfId="0" applyFont="1" applyFill="1" applyBorder="1" applyAlignment="1">
      <alignment horizontal="center"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Border="1" applyAlignment="1">
      <alignment horizontal="left" vertical="center"/>
    </xf>
    <xf numFmtId="0" fontId="3" fillId="0" borderId="0" xfId="0" applyFont="1" applyBorder="1" applyAlignment="1">
      <alignment horizontal="left" vertical="center" wrapText="1"/>
    </xf>
    <xf numFmtId="0" fontId="33" fillId="0" borderId="0" xfId="0" applyFont="1" applyBorder="1" applyAlignment="1">
      <alignment horizontal="left" vertical="center" wrapText="1"/>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cellXfs>
  <cellStyles count="6">
    <cellStyle name="Гиперссылка" xfId="2" builtinId="8"/>
    <cellStyle name="Обычный" xfId="0" builtinId="0"/>
    <cellStyle name="Обычный 2" xfId="1"/>
    <cellStyle name="Обычный 2 2" xfId="5"/>
    <cellStyle name="Обычный 2 3" xfId="4"/>
    <cellStyle name="Финансовый" xfId="3" builtinId="3"/>
  </cellStyles>
  <dxfs count="0"/>
  <tableStyles count="0" defaultTableStyle="TableStyleMedium2" defaultPivotStyle="PivotStyleLight16"/>
  <colors>
    <mruColors>
      <color rgb="FFFA6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359832</xdr:colOff>
      <xdr:row>27</xdr:row>
      <xdr:rowOff>158751</xdr:rowOff>
    </xdr:from>
    <xdr:to>
      <xdr:col>0</xdr:col>
      <xdr:colOff>600182</xdr:colOff>
      <xdr:row>29</xdr:row>
      <xdr:rowOff>95251</xdr:rowOff>
    </xdr:to>
    <xdr:pic>
      <xdr:nvPicPr>
        <xdr:cNvPr id="102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59832" y="8276168"/>
          <a:ext cx="240350" cy="381000"/>
        </a:xfrm>
        <a:prstGeom prst="rect">
          <a:avLst/>
        </a:prstGeom>
        <a:noFill/>
      </xdr:spPr>
    </xdr:pic>
    <xdr:clientData/>
  </xdr:twoCellAnchor>
  <xdr:twoCellAnchor>
    <xdr:from>
      <xdr:col>0</xdr:col>
      <xdr:colOff>349250</xdr:colOff>
      <xdr:row>28</xdr:row>
      <xdr:rowOff>211666</xdr:rowOff>
    </xdr:from>
    <xdr:to>
      <xdr:col>0</xdr:col>
      <xdr:colOff>582516</xdr:colOff>
      <xdr:row>30</xdr:row>
      <xdr:rowOff>63500</xdr:rowOff>
    </xdr:to>
    <xdr:pic>
      <xdr:nvPicPr>
        <xdr:cNvPr id="1026"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49250" y="8530166"/>
          <a:ext cx="233266" cy="338667"/>
        </a:xfrm>
        <a:prstGeom prst="rect">
          <a:avLst/>
        </a:prstGeom>
        <a:noFill/>
      </xdr:spPr>
    </xdr:pic>
    <xdr:clientData/>
  </xdr:twoCellAnchor>
  <xdr:twoCellAnchor>
    <xdr:from>
      <xdr:col>0</xdr:col>
      <xdr:colOff>338667</xdr:colOff>
      <xdr:row>29</xdr:row>
      <xdr:rowOff>179916</xdr:rowOff>
    </xdr:from>
    <xdr:to>
      <xdr:col>0</xdr:col>
      <xdr:colOff>544142</xdr:colOff>
      <xdr:row>31</xdr:row>
      <xdr:rowOff>63500</xdr:rowOff>
    </xdr:to>
    <xdr:pic>
      <xdr:nvPicPr>
        <xdr:cNvPr id="1027"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338667" y="8741833"/>
          <a:ext cx="205475" cy="328084"/>
        </a:xfrm>
        <a:prstGeom prst="rect">
          <a:avLst/>
        </a:prstGeom>
        <a:noFill/>
      </xdr:spPr>
    </xdr:pic>
    <xdr:clientData/>
  </xdr:twoCellAnchor>
  <xdr:twoCellAnchor>
    <xdr:from>
      <xdr:col>4</xdr:col>
      <xdr:colOff>0</xdr:colOff>
      <xdr:row>28</xdr:row>
      <xdr:rowOff>233891</xdr:rowOff>
    </xdr:from>
    <xdr:to>
      <xdr:col>4</xdr:col>
      <xdr:colOff>84667</xdr:colOff>
      <xdr:row>30</xdr:row>
      <xdr:rowOff>89849</xdr:rowOff>
    </xdr:to>
    <xdr:pic>
      <xdr:nvPicPr>
        <xdr:cNvPr id="102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03500" y="8552391"/>
          <a:ext cx="84667" cy="342791"/>
        </a:xfrm>
        <a:prstGeom prst="rect">
          <a:avLst/>
        </a:prstGeom>
        <a:noFill/>
      </xdr:spPr>
    </xdr:pic>
    <xdr:clientData/>
  </xdr:twoCellAnchor>
  <xdr:twoCellAnchor>
    <xdr:from>
      <xdr:col>11</xdr:col>
      <xdr:colOff>751418</xdr:colOff>
      <xdr:row>27</xdr:row>
      <xdr:rowOff>190500</xdr:rowOff>
    </xdr:from>
    <xdr:to>
      <xdr:col>15</xdr:col>
      <xdr:colOff>236009</xdr:colOff>
      <xdr:row>31</xdr:row>
      <xdr:rowOff>84667</xdr:rowOff>
    </xdr:to>
    <xdr:pic>
      <xdr:nvPicPr>
        <xdr:cNvPr id="103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8572501" y="8307917"/>
          <a:ext cx="2680758" cy="783167"/>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base.garant.ru/12184447/" TargetMode="External"/><Relationship Id="rId13" Type="http://schemas.openxmlformats.org/officeDocument/2006/relationships/hyperlink" Target="http://base.garant.ru/12184447/" TargetMode="External"/><Relationship Id="rId18" Type="http://schemas.openxmlformats.org/officeDocument/2006/relationships/hyperlink" Target="http://base.garant.ru/12181732/" TargetMode="External"/><Relationship Id="rId3" Type="http://schemas.openxmlformats.org/officeDocument/2006/relationships/hyperlink" Target="http://base.garant.ru/70465940/" TargetMode="External"/><Relationship Id="rId21" Type="http://schemas.openxmlformats.org/officeDocument/2006/relationships/hyperlink" Target="http://base.garant.ru/57745748/" TargetMode="External"/><Relationship Id="rId7" Type="http://schemas.openxmlformats.org/officeDocument/2006/relationships/hyperlink" Target="http://base.garant.ru/70292486/" TargetMode="External"/><Relationship Id="rId12" Type="http://schemas.openxmlformats.org/officeDocument/2006/relationships/hyperlink" Target="http://base.garant.ru/12184447/" TargetMode="External"/><Relationship Id="rId17" Type="http://schemas.openxmlformats.org/officeDocument/2006/relationships/hyperlink" Target="http://base.garant.ru/12181732/" TargetMode="External"/><Relationship Id="rId2" Type="http://schemas.openxmlformats.org/officeDocument/2006/relationships/hyperlink" Target="http://base.garant.ru/179064/" TargetMode="External"/><Relationship Id="rId16" Type="http://schemas.openxmlformats.org/officeDocument/2006/relationships/hyperlink" Target="http://base.garant.ru/12181732/" TargetMode="External"/><Relationship Id="rId20" Type="http://schemas.openxmlformats.org/officeDocument/2006/relationships/hyperlink" Target="http://base.garant.ru/70519060/" TargetMode="External"/><Relationship Id="rId1" Type="http://schemas.openxmlformats.org/officeDocument/2006/relationships/hyperlink" Target="http://base.garant.ru/185134/" TargetMode="External"/><Relationship Id="rId6" Type="http://schemas.openxmlformats.org/officeDocument/2006/relationships/hyperlink" Target="http://base.garant.ru/12144391/" TargetMode="External"/><Relationship Id="rId11" Type="http://schemas.openxmlformats.org/officeDocument/2006/relationships/hyperlink" Target="http://base.garant.ru/12184447/" TargetMode="External"/><Relationship Id="rId24" Type="http://schemas.openxmlformats.org/officeDocument/2006/relationships/hyperlink" Target="http://base.garant.ru/12188232/" TargetMode="External"/><Relationship Id="rId5" Type="http://schemas.openxmlformats.org/officeDocument/2006/relationships/hyperlink" Target="http://base.garant.ru/12120330/" TargetMode="External"/><Relationship Id="rId15" Type="http://schemas.openxmlformats.org/officeDocument/2006/relationships/hyperlink" Target="http://base.garant.ru/12181732/" TargetMode="External"/><Relationship Id="rId23" Type="http://schemas.openxmlformats.org/officeDocument/2006/relationships/hyperlink" Target="http://base.garant.ru/70292486/" TargetMode="External"/><Relationship Id="rId10" Type="http://schemas.openxmlformats.org/officeDocument/2006/relationships/hyperlink" Target="http://base.garant.ru/12184447/" TargetMode="External"/><Relationship Id="rId19" Type="http://schemas.openxmlformats.org/officeDocument/2006/relationships/hyperlink" Target="http://base.garant.ru/12181732/" TargetMode="External"/><Relationship Id="rId4" Type="http://schemas.openxmlformats.org/officeDocument/2006/relationships/hyperlink" Target="http://base.garant.ru/12117985/" TargetMode="External"/><Relationship Id="rId9" Type="http://schemas.openxmlformats.org/officeDocument/2006/relationships/hyperlink" Target="http://base.garant.ru/12184447/" TargetMode="External"/><Relationship Id="rId14" Type="http://schemas.openxmlformats.org/officeDocument/2006/relationships/hyperlink" Target="http://base.garant.ru/12181732/" TargetMode="External"/><Relationship Id="rId22" Type="http://schemas.openxmlformats.org/officeDocument/2006/relationships/hyperlink" Target="http://base.garant.ru/555333/"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view="pageBreakPreview" zoomScale="90" zoomScaleSheetLayoutView="90" workbookViewId="0">
      <selection activeCell="B14" sqref="B14:B15"/>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39" customFormat="1" ht="22.5" customHeight="1">
      <c r="P1" s="182" t="s">
        <v>53</v>
      </c>
      <c r="Q1" s="182"/>
      <c r="R1" s="182"/>
    </row>
    <row r="3" spans="1:18" ht="18" customHeight="1">
      <c r="A3" s="173" t="s">
        <v>57</v>
      </c>
      <c r="B3" s="173"/>
      <c r="C3" s="173"/>
      <c r="D3" s="173"/>
      <c r="E3" s="173"/>
      <c r="F3" s="173"/>
      <c r="G3" s="173"/>
      <c r="H3" s="173"/>
      <c r="I3" s="173"/>
      <c r="J3" s="173"/>
      <c r="K3" s="173"/>
      <c r="L3" s="173"/>
      <c r="M3" s="173"/>
      <c r="N3" s="173"/>
      <c r="O3" s="173"/>
      <c r="P3" s="173"/>
      <c r="Q3" s="173"/>
      <c r="R3" s="173"/>
    </row>
    <row r="4" spans="1:18" ht="15.75">
      <c r="I4" s="3"/>
      <c r="J4" s="3"/>
      <c r="K4" s="3"/>
      <c r="L4" s="3"/>
      <c r="M4" s="3"/>
      <c r="N4" s="3"/>
      <c r="O4" s="3"/>
      <c r="P4" s="3"/>
      <c r="Q4" s="3"/>
      <c r="R4" s="3"/>
    </row>
    <row r="5" spans="1:18" s="40" customFormat="1" ht="15.75" customHeight="1">
      <c r="A5" s="174"/>
      <c r="B5" s="174"/>
      <c r="C5" s="174"/>
      <c r="D5" s="174"/>
      <c r="E5" s="174"/>
      <c r="F5" s="174"/>
      <c r="G5" s="174"/>
      <c r="H5" s="174"/>
      <c r="I5" s="174"/>
      <c r="J5" s="174"/>
      <c r="K5" s="174"/>
      <c r="L5" s="174"/>
      <c r="M5" s="174"/>
      <c r="N5" s="174"/>
      <c r="O5" s="174"/>
      <c r="P5" s="174"/>
      <c r="Q5" s="174"/>
      <c r="R5" s="174"/>
    </row>
    <row r="6" spans="1:18" ht="24" customHeight="1">
      <c r="B6" s="172" t="s">
        <v>16</v>
      </c>
      <c r="C6" s="172"/>
      <c r="D6" s="172"/>
      <c r="E6" s="172"/>
      <c r="F6" s="172"/>
      <c r="G6" s="172"/>
      <c r="H6" s="172"/>
      <c r="I6" s="172"/>
      <c r="J6" s="172"/>
      <c r="K6" s="172"/>
      <c r="L6" s="172"/>
      <c r="M6" s="172"/>
      <c r="N6" s="172"/>
      <c r="O6" s="172"/>
      <c r="P6" s="172"/>
      <c r="Q6" s="172"/>
      <c r="R6" s="172"/>
    </row>
    <row r="7" spans="1:18" s="40" customFormat="1" ht="30.75" customHeight="1">
      <c r="A7" s="175" t="s">
        <v>21</v>
      </c>
      <c r="B7" s="175"/>
      <c r="C7" s="175"/>
      <c r="D7" s="175"/>
      <c r="E7" s="175"/>
      <c r="F7" s="175"/>
      <c r="G7" s="175"/>
      <c r="H7" s="175"/>
      <c r="I7" s="175"/>
      <c r="J7" s="175"/>
      <c r="K7" s="175"/>
      <c r="L7" s="175"/>
      <c r="M7" s="175"/>
      <c r="N7" s="175"/>
      <c r="O7" s="175"/>
      <c r="P7" s="175"/>
      <c r="Q7" s="175"/>
      <c r="R7" s="175"/>
    </row>
    <row r="8" spans="1:18" ht="15.75">
      <c r="C8" s="5"/>
      <c r="D8" s="5"/>
      <c r="E8" s="5"/>
      <c r="F8" s="5"/>
      <c r="G8" s="5"/>
      <c r="H8" s="5"/>
      <c r="I8" s="5"/>
      <c r="J8" s="5"/>
    </row>
    <row r="9" spans="1:18" ht="15.75">
      <c r="B9" s="181" t="s">
        <v>19</v>
      </c>
      <c r="C9" s="181"/>
      <c r="D9" s="179" t="s">
        <v>22</v>
      </c>
      <c r="E9" s="179"/>
      <c r="F9" s="179"/>
      <c r="G9" s="38"/>
      <c r="H9" s="38"/>
      <c r="I9" s="41"/>
      <c r="J9" s="16"/>
    </row>
    <row r="10" spans="1:18" ht="15.75">
      <c r="B10" s="5"/>
      <c r="C10" s="5"/>
      <c r="D10" s="179" t="s">
        <v>6</v>
      </c>
      <c r="E10" s="179"/>
      <c r="F10" s="179"/>
      <c r="G10" s="38"/>
      <c r="H10" s="38"/>
      <c r="I10" s="42"/>
      <c r="J10" s="16"/>
    </row>
    <row r="11" spans="1:18" ht="15" customHeight="1">
      <c r="B11" s="5"/>
      <c r="C11" s="5"/>
      <c r="D11" s="5"/>
      <c r="E11" s="5"/>
      <c r="F11" s="5"/>
      <c r="G11" s="5"/>
      <c r="H11" s="5"/>
      <c r="I11" s="5"/>
      <c r="J11" s="5"/>
    </row>
    <row r="12" spans="1:18" s="43" customFormat="1" ht="15.75">
      <c r="B12" s="183" t="s">
        <v>54</v>
      </c>
      <c r="C12" s="183"/>
      <c r="D12" s="183"/>
      <c r="E12" s="183"/>
      <c r="F12" s="183"/>
      <c r="G12" s="183"/>
      <c r="H12" s="183"/>
      <c r="I12" s="51">
        <f>IFERROR(R76/I10*100,0)</f>
        <v>0</v>
      </c>
      <c r="J12" s="44"/>
      <c r="K12" s="45"/>
      <c r="L12" s="45"/>
    </row>
    <row r="13" spans="1:18" ht="15.75">
      <c r="B13" s="37"/>
    </row>
    <row r="14" spans="1:18" ht="75" customHeight="1">
      <c r="A14" s="180" t="s">
        <v>37</v>
      </c>
      <c r="B14" s="184" t="s">
        <v>38</v>
      </c>
      <c r="C14" s="180" t="s">
        <v>23</v>
      </c>
      <c r="D14" s="180"/>
      <c r="E14" s="180"/>
      <c r="F14" s="180"/>
      <c r="G14" s="180" t="s">
        <v>39</v>
      </c>
      <c r="H14" s="176" t="s">
        <v>58</v>
      </c>
      <c r="I14" s="177"/>
      <c r="J14" s="177"/>
      <c r="K14" s="177"/>
      <c r="L14" s="177"/>
      <c r="M14" s="177"/>
      <c r="N14" s="177"/>
      <c r="O14" s="177"/>
      <c r="P14" s="177"/>
      <c r="Q14" s="178"/>
      <c r="R14" s="180" t="s">
        <v>56</v>
      </c>
    </row>
    <row r="15" spans="1:18" ht="97.5" customHeight="1">
      <c r="A15" s="180"/>
      <c r="B15" s="184"/>
      <c r="C15" s="180"/>
      <c r="D15" s="180"/>
      <c r="E15" s="180"/>
      <c r="F15" s="180"/>
      <c r="G15" s="180"/>
      <c r="H15" s="49" t="s">
        <v>44</v>
      </c>
      <c r="I15" s="50" t="s">
        <v>40</v>
      </c>
      <c r="J15" s="49" t="s">
        <v>45</v>
      </c>
      <c r="K15" s="50" t="s">
        <v>43</v>
      </c>
      <c r="L15" s="49" t="s">
        <v>46</v>
      </c>
      <c r="M15" s="50" t="s">
        <v>2</v>
      </c>
      <c r="N15" s="49" t="s">
        <v>47</v>
      </c>
      <c r="O15" s="50" t="s">
        <v>3</v>
      </c>
      <c r="P15" s="49" t="s">
        <v>48</v>
      </c>
      <c r="Q15" s="55" t="s">
        <v>4</v>
      </c>
      <c r="R15" s="180"/>
    </row>
    <row r="16" spans="1:18" ht="15.75">
      <c r="A16" s="50">
        <v>1</v>
      </c>
      <c r="B16" s="50">
        <v>2</v>
      </c>
      <c r="C16" s="180">
        <v>3</v>
      </c>
      <c r="D16" s="180"/>
      <c r="E16" s="180"/>
      <c r="F16" s="180"/>
      <c r="G16" s="50">
        <v>4</v>
      </c>
      <c r="H16" s="49">
        <v>5</v>
      </c>
      <c r="I16" s="50" t="s">
        <v>41</v>
      </c>
      <c r="J16" s="49">
        <v>6</v>
      </c>
      <c r="K16" s="50" t="s">
        <v>42</v>
      </c>
      <c r="L16" s="49">
        <v>7</v>
      </c>
      <c r="M16" s="50" t="s">
        <v>49</v>
      </c>
      <c r="N16" s="49">
        <v>8</v>
      </c>
      <c r="O16" s="50" t="s">
        <v>50</v>
      </c>
      <c r="P16" s="49">
        <v>9</v>
      </c>
      <c r="Q16" s="50" t="s">
        <v>51</v>
      </c>
      <c r="R16" s="50">
        <v>10</v>
      </c>
    </row>
    <row r="17" spans="1:18" ht="15.75">
      <c r="A17" s="52">
        <v>1</v>
      </c>
      <c r="B17" s="52"/>
      <c r="C17" s="169"/>
      <c r="D17" s="170"/>
      <c r="E17" s="170"/>
      <c r="F17" s="171"/>
      <c r="G17" s="52"/>
      <c r="H17" s="49">
        <v>0.1</v>
      </c>
      <c r="I17" s="52">
        <v>1</v>
      </c>
      <c r="J17" s="49">
        <v>0.1</v>
      </c>
      <c r="K17" s="52">
        <v>1</v>
      </c>
      <c r="L17" s="49">
        <v>0.2</v>
      </c>
      <c r="M17" s="52">
        <v>1</v>
      </c>
      <c r="N17" s="49">
        <v>0.2</v>
      </c>
      <c r="O17" s="52">
        <v>1</v>
      </c>
      <c r="P17" s="49">
        <v>0.4</v>
      </c>
      <c r="Q17" s="52">
        <v>1</v>
      </c>
      <c r="R17" s="50">
        <f>IF(K17=2,H17*I17+J17+L17+N17+P17*Q17,H17*I17+J17*K17+IF(M17=2,L17,L17*M17)+IF(O17=2,N17,N17*O17)+P17*Q17)</f>
        <v>1</v>
      </c>
    </row>
    <row r="18" spans="1:18" ht="15.75">
      <c r="A18" s="52">
        <f>A17+1</f>
        <v>2</v>
      </c>
      <c r="B18" s="52"/>
      <c r="C18" s="169"/>
      <c r="D18" s="170"/>
      <c r="E18" s="170"/>
      <c r="F18" s="171"/>
      <c r="G18" s="52"/>
      <c r="H18" s="49">
        <v>0.1</v>
      </c>
      <c r="I18" s="52">
        <v>0</v>
      </c>
      <c r="J18" s="49">
        <v>0.1</v>
      </c>
      <c r="K18" s="52">
        <v>1</v>
      </c>
      <c r="L18" s="49">
        <v>0.2</v>
      </c>
      <c r="M18" s="52">
        <v>1</v>
      </c>
      <c r="N18" s="49">
        <v>0.2</v>
      </c>
      <c r="O18" s="52">
        <v>1</v>
      </c>
      <c r="P18" s="49">
        <v>0.4</v>
      </c>
      <c r="Q18" s="52">
        <v>1</v>
      </c>
      <c r="R18" s="50">
        <f>IF(K18=2,H18*I18+J18+L18+N18+P18*Q18,H18*I18+J18*K18+IF(M18=2,L18,L18*M18)+IF(O18=2,N18,N18*O18)+P18*Q18)</f>
        <v>0.9</v>
      </c>
    </row>
    <row r="19" spans="1:18" ht="15.75">
      <c r="A19" s="52">
        <f t="shared" ref="A19:A75" si="0">A18+1</f>
        <v>3</v>
      </c>
      <c r="B19" s="52"/>
      <c r="C19" s="169"/>
      <c r="D19" s="170"/>
      <c r="E19" s="170"/>
      <c r="F19" s="171"/>
      <c r="G19" s="52"/>
      <c r="H19" s="49">
        <v>0.1</v>
      </c>
      <c r="I19" s="52">
        <v>0</v>
      </c>
      <c r="J19" s="49">
        <v>0.1</v>
      </c>
      <c r="K19" s="52">
        <v>0</v>
      </c>
      <c r="L19" s="49">
        <v>0.2</v>
      </c>
      <c r="M19" s="52">
        <v>1</v>
      </c>
      <c r="N19" s="49">
        <v>0.2</v>
      </c>
      <c r="O19" s="52">
        <v>1</v>
      </c>
      <c r="P19" s="49">
        <v>0.4</v>
      </c>
      <c r="Q19" s="52">
        <v>1</v>
      </c>
      <c r="R19" s="50">
        <f>IF(K19=2,H19*I19+J19+L19+N19+P19*Q19,H19*I19+J19*K19+IF(M19=2,L19,L19*M19)+IF(O19=2,N19,N19*O19)+P19*Q19)</f>
        <v>0.8</v>
      </c>
    </row>
    <row r="20" spans="1:18" ht="15.75">
      <c r="A20" s="52">
        <f t="shared" si="0"/>
        <v>4</v>
      </c>
      <c r="B20" s="52"/>
      <c r="C20" s="169"/>
      <c r="D20" s="170"/>
      <c r="E20" s="170"/>
      <c r="F20" s="171"/>
      <c r="G20" s="52"/>
      <c r="H20" s="49">
        <v>0.1</v>
      </c>
      <c r="I20" s="52">
        <v>0</v>
      </c>
      <c r="J20" s="49">
        <v>0.1</v>
      </c>
      <c r="K20" s="52">
        <v>0</v>
      </c>
      <c r="L20" s="49">
        <v>0.2</v>
      </c>
      <c r="M20" s="52">
        <v>0</v>
      </c>
      <c r="N20" s="49">
        <v>0.2</v>
      </c>
      <c r="O20" s="52">
        <v>1</v>
      </c>
      <c r="P20" s="49">
        <v>0.4</v>
      </c>
      <c r="Q20" s="52">
        <v>1</v>
      </c>
      <c r="R20" s="50">
        <f t="shared" ref="R20:R75" si="1">IF(K20=2,H20*I20+J20+L20+N20+P20*Q20,H20*I20+J20*K20+IF(M20=2,L20,L20*M20)+IF(O20=2,N20,N20*O20)+P20*Q20)</f>
        <v>0.60000000000000009</v>
      </c>
    </row>
    <row r="21" spans="1:18" ht="15.75">
      <c r="A21" s="52">
        <f t="shared" si="0"/>
        <v>5</v>
      </c>
      <c r="B21" s="52"/>
      <c r="C21" s="169"/>
      <c r="D21" s="170"/>
      <c r="E21" s="170"/>
      <c r="F21" s="171"/>
      <c r="G21" s="52"/>
      <c r="H21" s="49">
        <v>0.1</v>
      </c>
      <c r="I21" s="52">
        <v>0</v>
      </c>
      <c r="J21" s="49">
        <v>0.1</v>
      </c>
      <c r="K21" s="52">
        <v>0</v>
      </c>
      <c r="L21" s="49">
        <v>0.2</v>
      </c>
      <c r="M21" s="52">
        <v>0</v>
      </c>
      <c r="N21" s="49">
        <v>0.2</v>
      </c>
      <c r="O21" s="52">
        <v>0</v>
      </c>
      <c r="P21" s="49">
        <v>0.4</v>
      </c>
      <c r="Q21" s="52">
        <v>1</v>
      </c>
      <c r="R21" s="50">
        <f t="shared" si="1"/>
        <v>0.4</v>
      </c>
    </row>
    <row r="22" spans="1:18" ht="15.75">
      <c r="A22" s="52">
        <f t="shared" si="0"/>
        <v>6</v>
      </c>
      <c r="B22" s="52"/>
      <c r="C22" s="169"/>
      <c r="D22" s="170"/>
      <c r="E22" s="170"/>
      <c r="F22" s="171"/>
      <c r="G22" s="52"/>
      <c r="H22" s="49">
        <v>0.1</v>
      </c>
      <c r="I22" s="52">
        <v>0</v>
      </c>
      <c r="J22" s="49">
        <v>0.1</v>
      </c>
      <c r="K22" s="52">
        <v>0</v>
      </c>
      <c r="L22" s="49">
        <v>0.2</v>
      </c>
      <c r="M22" s="52">
        <v>0</v>
      </c>
      <c r="N22" s="49">
        <v>0.2</v>
      </c>
      <c r="O22" s="52">
        <v>0</v>
      </c>
      <c r="P22" s="49">
        <v>0.4</v>
      </c>
      <c r="Q22" s="52">
        <v>0</v>
      </c>
      <c r="R22" s="50">
        <f t="shared" si="1"/>
        <v>0</v>
      </c>
    </row>
    <row r="23" spans="1:18" ht="15.75">
      <c r="A23" s="52">
        <f t="shared" si="0"/>
        <v>7</v>
      </c>
      <c r="B23" s="52"/>
      <c r="C23" s="169"/>
      <c r="D23" s="170"/>
      <c r="E23" s="170"/>
      <c r="F23" s="171"/>
      <c r="G23" s="52"/>
      <c r="H23" s="49">
        <v>0.1</v>
      </c>
      <c r="I23" s="52">
        <v>1</v>
      </c>
      <c r="J23" s="49">
        <v>0.1</v>
      </c>
      <c r="K23" s="52">
        <v>0</v>
      </c>
      <c r="L23" s="49">
        <v>0.2</v>
      </c>
      <c r="M23" s="52">
        <v>0</v>
      </c>
      <c r="N23" s="49">
        <v>0.2</v>
      </c>
      <c r="O23" s="52">
        <v>0</v>
      </c>
      <c r="P23" s="49">
        <v>0.4</v>
      </c>
      <c r="Q23" s="52">
        <v>0</v>
      </c>
      <c r="R23" s="50">
        <f t="shared" si="1"/>
        <v>0.1</v>
      </c>
    </row>
    <row r="24" spans="1:18" ht="15.75">
      <c r="A24" s="52">
        <f t="shared" si="0"/>
        <v>8</v>
      </c>
      <c r="B24" s="52"/>
      <c r="C24" s="169"/>
      <c r="D24" s="170"/>
      <c r="E24" s="170"/>
      <c r="F24" s="171"/>
      <c r="G24" s="52"/>
      <c r="H24" s="49">
        <v>0.1</v>
      </c>
      <c r="I24" s="52">
        <v>1</v>
      </c>
      <c r="J24" s="49">
        <v>0.1</v>
      </c>
      <c r="K24" s="52">
        <v>0</v>
      </c>
      <c r="L24" s="49">
        <v>0.2</v>
      </c>
      <c r="M24" s="52">
        <v>0</v>
      </c>
      <c r="N24" s="49">
        <v>0.2</v>
      </c>
      <c r="O24" s="52">
        <v>0</v>
      </c>
      <c r="P24" s="49">
        <v>0.4</v>
      </c>
      <c r="Q24" s="52">
        <v>1</v>
      </c>
      <c r="R24" s="50">
        <f t="shared" si="1"/>
        <v>0.5</v>
      </c>
    </row>
    <row r="25" spans="1:18" ht="15.75">
      <c r="A25" s="52">
        <f t="shared" si="0"/>
        <v>9</v>
      </c>
      <c r="B25" s="52"/>
      <c r="C25" s="169"/>
      <c r="D25" s="170"/>
      <c r="E25" s="170"/>
      <c r="F25" s="171"/>
      <c r="G25" s="52"/>
      <c r="H25" s="49">
        <v>0.1</v>
      </c>
      <c r="I25" s="52">
        <v>1</v>
      </c>
      <c r="J25" s="49">
        <v>0.1</v>
      </c>
      <c r="K25" s="52">
        <v>0</v>
      </c>
      <c r="L25" s="49">
        <v>0.2</v>
      </c>
      <c r="M25" s="52">
        <v>0</v>
      </c>
      <c r="N25" s="49">
        <v>0.2</v>
      </c>
      <c r="O25" s="52">
        <v>1</v>
      </c>
      <c r="P25" s="49">
        <v>0.4</v>
      </c>
      <c r="Q25" s="52">
        <v>1</v>
      </c>
      <c r="R25" s="50">
        <f t="shared" si="1"/>
        <v>0.70000000000000007</v>
      </c>
    </row>
    <row r="26" spans="1:18" ht="15.75">
      <c r="A26" s="52">
        <f t="shared" si="0"/>
        <v>10</v>
      </c>
      <c r="B26" s="52"/>
      <c r="C26" s="169"/>
      <c r="D26" s="170"/>
      <c r="E26" s="170"/>
      <c r="F26" s="171"/>
      <c r="G26" s="52"/>
      <c r="H26" s="49">
        <v>0.1</v>
      </c>
      <c r="I26" s="52">
        <v>1</v>
      </c>
      <c r="J26" s="49">
        <v>0.1</v>
      </c>
      <c r="K26" s="52">
        <v>0</v>
      </c>
      <c r="L26" s="49">
        <v>0.2</v>
      </c>
      <c r="M26" s="52">
        <v>1</v>
      </c>
      <c r="N26" s="49">
        <v>0.2</v>
      </c>
      <c r="O26" s="52">
        <v>1</v>
      </c>
      <c r="P26" s="49">
        <v>0.4</v>
      </c>
      <c r="Q26" s="52">
        <v>1</v>
      </c>
      <c r="R26" s="50">
        <f t="shared" si="1"/>
        <v>0.9</v>
      </c>
    </row>
    <row r="27" spans="1:18" ht="15.75">
      <c r="A27" s="52">
        <f t="shared" si="0"/>
        <v>11</v>
      </c>
      <c r="B27" s="52"/>
      <c r="C27" s="169"/>
      <c r="D27" s="170"/>
      <c r="E27" s="170"/>
      <c r="F27" s="171"/>
      <c r="G27" s="52"/>
      <c r="H27" s="49">
        <v>0.1</v>
      </c>
      <c r="I27" s="52">
        <v>1</v>
      </c>
      <c r="J27" s="49">
        <v>0.1</v>
      </c>
      <c r="K27" s="52">
        <v>2</v>
      </c>
      <c r="L27" s="49">
        <v>0.2</v>
      </c>
      <c r="M27" s="52">
        <v>2</v>
      </c>
      <c r="N27" s="49">
        <v>0.2</v>
      </c>
      <c r="O27" s="52">
        <v>2</v>
      </c>
      <c r="P27" s="49">
        <v>0.4</v>
      </c>
      <c r="Q27" s="52">
        <v>1</v>
      </c>
      <c r="R27" s="50">
        <f t="shared" si="1"/>
        <v>1</v>
      </c>
    </row>
    <row r="28" spans="1:18" ht="15.75">
      <c r="A28" s="52">
        <f t="shared" si="0"/>
        <v>12</v>
      </c>
      <c r="B28" s="52"/>
      <c r="C28" s="169"/>
      <c r="D28" s="170"/>
      <c r="E28" s="170"/>
      <c r="F28" s="171"/>
      <c r="G28" s="52"/>
      <c r="H28" s="49">
        <v>0.1</v>
      </c>
      <c r="I28" s="52">
        <v>1</v>
      </c>
      <c r="J28" s="49">
        <v>0.1</v>
      </c>
      <c r="K28" s="52">
        <v>2</v>
      </c>
      <c r="L28" s="49">
        <v>0.2</v>
      </c>
      <c r="M28" s="52">
        <v>2</v>
      </c>
      <c r="N28" s="49">
        <v>0.2</v>
      </c>
      <c r="O28" s="52">
        <v>2</v>
      </c>
      <c r="P28" s="49">
        <v>0.4</v>
      </c>
      <c r="Q28" s="52">
        <v>0</v>
      </c>
      <c r="R28" s="50">
        <f t="shared" si="1"/>
        <v>0.60000000000000009</v>
      </c>
    </row>
    <row r="29" spans="1:18" ht="15.75">
      <c r="A29" s="52">
        <f t="shared" si="0"/>
        <v>13</v>
      </c>
      <c r="B29" s="52"/>
      <c r="C29" s="169"/>
      <c r="D29" s="170"/>
      <c r="E29" s="170"/>
      <c r="F29" s="171"/>
      <c r="G29" s="52"/>
      <c r="H29" s="49">
        <v>0.1</v>
      </c>
      <c r="I29" s="52">
        <v>1</v>
      </c>
      <c r="J29" s="49">
        <v>0.1</v>
      </c>
      <c r="K29" s="52">
        <v>1</v>
      </c>
      <c r="L29" s="49">
        <v>0.2</v>
      </c>
      <c r="M29" s="52">
        <v>2</v>
      </c>
      <c r="N29" s="49">
        <v>0.2</v>
      </c>
      <c r="O29" s="52">
        <v>2</v>
      </c>
      <c r="P29" s="49">
        <v>0.4</v>
      </c>
      <c r="Q29" s="52">
        <v>1</v>
      </c>
      <c r="R29" s="50">
        <f t="shared" si="1"/>
        <v>1</v>
      </c>
    </row>
    <row r="30" spans="1:18" ht="15.75">
      <c r="A30" s="52">
        <f t="shared" si="0"/>
        <v>14</v>
      </c>
      <c r="B30" s="52"/>
      <c r="C30" s="169"/>
      <c r="D30" s="170"/>
      <c r="E30" s="170"/>
      <c r="F30" s="171"/>
      <c r="G30" s="52"/>
      <c r="H30" s="49">
        <v>0.1</v>
      </c>
      <c r="I30" s="52">
        <v>1</v>
      </c>
      <c r="J30" s="49">
        <v>0.1</v>
      </c>
      <c r="K30" s="52">
        <v>1</v>
      </c>
      <c r="L30" s="49">
        <v>0.2</v>
      </c>
      <c r="M30" s="52">
        <v>2</v>
      </c>
      <c r="N30" s="49">
        <v>0.2</v>
      </c>
      <c r="O30" s="52">
        <v>2</v>
      </c>
      <c r="P30" s="49">
        <v>0.4</v>
      </c>
      <c r="Q30" s="52">
        <v>0</v>
      </c>
      <c r="R30" s="50">
        <f t="shared" si="1"/>
        <v>0.60000000000000009</v>
      </c>
    </row>
    <row r="31" spans="1:18" ht="15.75">
      <c r="A31" s="52">
        <f t="shared" si="0"/>
        <v>15</v>
      </c>
      <c r="B31" s="52"/>
      <c r="C31" s="169"/>
      <c r="D31" s="170"/>
      <c r="E31" s="170"/>
      <c r="F31" s="171"/>
      <c r="G31" s="52"/>
      <c r="H31" s="49">
        <v>0.1</v>
      </c>
      <c r="I31" s="52"/>
      <c r="J31" s="49">
        <v>0.1</v>
      </c>
      <c r="K31" s="52"/>
      <c r="L31" s="49">
        <v>0.2</v>
      </c>
      <c r="M31" s="52"/>
      <c r="N31" s="49">
        <v>0.2</v>
      </c>
      <c r="O31" s="52"/>
      <c r="P31" s="49">
        <v>0.4</v>
      </c>
      <c r="Q31" s="52"/>
      <c r="R31" s="50">
        <f t="shared" si="1"/>
        <v>0</v>
      </c>
    </row>
    <row r="32" spans="1:18" ht="15.75">
      <c r="A32" s="52">
        <f t="shared" si="0"/>
        <v>16</v>
      </c>
      <c r="B32" s="52"/>
      <c r="C32" s="169"/>
      <c r="D32" s="170"/>
      <c r="E32" s="170"/>
      <c r="F32" s="171"/>
      <c r="G32" s="52"/>
      <c r="H32" s="49">
        <v>0.1</v>
      </c>
      <c r="I32" s="52"/>
      <c r="J32" s="49">
        <v>0.1</v>
      </c>
      <c r="K32" s="52"/>
      <c r="L32" s="49">
        <v>0.2</v>
      </c>
      <c r="M32" s="52"/>
      <c r="N32" s="49">
        <v>0.2</v>
      </c>
      <c r="O32" s="52"/>
      <c r="P32" s="49">
        <v>0.4</v>
      </c>
      <c r="Q32" s="52"/>
      <c r="R32" s="50">
        <f t="shared" si="1"/>
        <v>0</v>
      </c>
    </row>
    <row r="33" spans="1:18" ht="15.75">
      <c r="A33" s="52">
        <f t="shared" si="0"/>
        <v>17</v>
      </c>
      <c r="B33" s="52"/>
      <c r="C33" s="169"/>
      <c r="D33" s="170"/>
      <c r="E33" s="170"/>
      <c r="F33" s="171"/>
      <c r="G33" s="52"/>
      <c r="H33" s="49">
        <v>0.1</v>
      </c>
      <c r="I33" s="52"/>
      <c r="J33" s="49">
        <v>0.1</v>
      </c>
      <c r="K33" s="52"/>
      <c r="L33" s="49">
        <v>0.2</v>
      </c>
      <c r="M33" s="52"/>
      <c r="N33" s="49">
        <v>0.2</v>
      </c>
      <c r="O33" s="52"/>
      <c r="P33" s="49">
        <v>0.4</v>
      </c>
      <c r="Q33" s="52"/>
      <c r="R33" s="50">
        <f t="shared" si="1"/>
        <v>0</v>
      </c>
    </row>
    <row r="34" spans="1:18" ht="15.75">
      <c r="A34" s="52">
        <f t="shared" si="0"/>
        <v>18</v>
      </c>
      <c r="B34" s="52"/>
      <c r="C34" s="169"/>
      <c r="D34" s="170"/>
      <c r="E34" s="170"/>
      <c r="F34" s="171"/>
      <c r="G34" s="52"/>
      <c r="H34" s="49">
        <v>0.1</v>
      </c>
      <c r="I34" s="52"/>
      <c r="J34" s="49">
        <v>0.1</v>
      </c>
      <c r="K34" s="52"/>
      <c r="L34" s="49">
        <v>0.2</v>
      </c>
      <c r="M34" s="52"/>
      <c r="N34" s="49">
        <v>0.2</v>
      </c>
      <c r="O34" s="52"/>
      <c r="P34" s="49">
        <v>0.4</v>
      </c>
      <c r="Q34" s="52"/>
      <c r="R34" s="50">
        <f t="shared" si="1"/>
        <v>0</v>
      </c>
    </row>
    <row r="35" spans="1:18" ht="15.75">
      <c r="A35" s="52">
        <f t="shared" si="0"/>
        <v>19</v>
      </c>
      <c r="B35" s="52"/>
      <c r="C35" s="169"/>
      <c r="D35" s="170"/>
      <c r="E35" s="170"/>
      <c r="F35" s="171"/>
      <c r="G35" s="52"/>
      <c r="H35" s="49">
        <v>0.1</v>
      </c>
      <c r="I35" s="52"/>
      <c r="J35" s="49">
        <v>0.1</v>
      </c>
      <c r="K35" s="52"/>
      <c r="L35" s="49">
        <v>0.2</v>
      </c>
      <c r="M35" s="52"/>
      <c r="N35" s="49">
        <v>0.2</v>
      </c>
      <c r="O35" s="52"/>
      <c r="P35" s="49">
        <v>0.4</v>
      </c>
      <c r="Q35" s="52"/>
      <c r="R35" s="50">
        <f t="shared" si="1"/>
        <v>0</v>
      </c>
    </row>
    <row r="36" spans="1:18" ht="15.75">
      <c r="A36" s="52">
        <f t="shared" si="0"/>
        <v>20</v>
      </c>
      <c r="B36" s="52"/>
      <c r="C36" s="169"/>
      <c r="D36" s="170"/>
      <c r="E36" s="170"/>
      <c r="F36" s="171"/>
      <c r="G36" s="52"/>
      <c r="H36" s="49">
        <v>0.1</v>
      </c>
      <c r="I36" s="52"/>
      <c r="J36" s="49">
        <v>0.1</v>
      </c>
      <c r="K36" s="52"/>
      <c r="L36" s="49">
        <v>0.2</v>
      </c>
      <c r="M36" s="52"/>
      <c r="N36" s="49">
        <v>0.2</v>
      </c>
      <c r="O36" s="52"/>
      <c r="P36" s="49">
        <v>0.4</v>
      </c>
      <c r="Q36" s="52"/>
      <c r="R36" s="50">
        <f t="shared" si="1"/>
        <v>0</v>
      </c>
    </row>
    <row r="37" spans="1:18" ht="15.75">
      <c r="A37" s="52">
        <f t="shared" si="0"/>
        <v>21</v>
      </c>
      <c r="B37" s="52"/>
      <c r="C37" s="169"/>
      <c r="D37" s="170"/>
      <c r="E37" s="170"/>
      <c r="F37" s="171"/>
      <c r="G37" s="52"/>
      <c r="H37" s="49">
        <v>0.1</v>
      </c>
      <c r="I37" s="52"/>
      <c r="J37" s="49">
        <v>0.1</v>
      </c>
      <c r="K37" s="52"/>
      <c r="L37" s="49">
        <v>0.2</v>
      </c>
      <c r="M37" s="52"/>
      <c r="N37" s="49">
        <v>0.2</v>
      </c>
      <c r="O37" s="52"/>
      <c r="P37" s="49">
        <v>0.4</v>
      </c>
      <c r="Q37" s="52"/>
      <c r="R37" s="50">
        <f t="shared" si="1"/>
        <v>0</v>
      </c>
    </row>
    <row r="38" spans="1:18" ht="15.75">
      <c r="A38" s="52">
        <f t="shared" si="0"/>
        <v>22</v>
      </c>
      <c r="B38" s="52"/>
      <c r="C38" s="169"/>
      <c r="D38" s="170"/>
      <c r="E38" s="170"/>
      <c r="F38" s="171"/>
      <c r="G38" s="52"/>
      <c r="H38" s="49">
        <v>0.1</v>
      </c>
      <c r="I38" s="52"/>
      <c r="J38" s="49">
        <v>0.1</v>
      </c>
      <c r="K38" s="52"/>
      <c r="L38" s="49">
        <v>0.2</v>
      </c>
      <c r="M38" s="52"/>
      <c r="N38" s="49">
        <v>0.2</v>
      </c>
      <c r="O38" s="52"/>
      <c r="P38" s="49">
        <v>0.4</v>
      </c>
      <c r="Q38" s="52"/>
      <c r="R38" s="50">
        <f t="shared" si="1"/>
        <v>0</v>
      </c>
    </row>
    <row r="39" spans="1:18" ht="15.75">
      <c r="A39" s="52">
        <f t="shared" si="0"/>
        <v>23</v>
      </c>
      <c r="B39" s="52"/>
      <c r="C39" s="169"/>
      <c r="D39" s="170"/>
      <c r="E39" s="170"/>
      <c r="F39" s="171"/>
      <c r="G39" s="52"/>
      <c r="H39" s="49">
        <v>0.1</v>
      </c>
      <c r="I39" s="52"/>
      <c r="J39" s="49">
        <v>0.1</v>
      </c>
      <c r="K39" s="52"/>
      <c r="L39" s="49">
        <v>0.2</v>
      </c>
      <c r="M39" s="52"/>
      <c r="N39" s="49">
        <v>0.2</v>
      </c>
      <c r="O39" s="52"/>
      <c r="P39" s="49">
        <v>0.4</v>
      </c>
      <c r="Q39" s="52"/>
      <c r="R39" s="50">
        <f t="shared" si="1"/>
        <v>0</v>
      </c>
    </row>
    <row r="40" spans="1:18" ht="15.75">
      <c r="A40" s="52">
        <f t="shared" si="0"/>
        <v>24</v>
      </c>
      <c r="B40" s="52"/>
      <c r="C40" s="169"/>
      <c r="D40" s="170"/>
      <c r="E40" s="170"/>
      <c r="F40" s="171"/>
      <c r="G40" s="52"/>
      <c r="H40" s="49">
        <v>0.1</v>
      </c>
      <c r="I40" s="52"/>
      <c r="J40" s="49">
        <v>0.1</v>
      </c>
      <c r="K40" s="52"/>
      <c r="L40" s="49">
        <v>0.2</v>
      </c>
      <c r="M40" s="52"/>
      <c r="N40" s="49">
        <v>0.2</v>
      </c>
      <c r="O40" s="52"/>
      <c r="P40" s="49">
        <v>0.4</v>
      </c>
      <c r="Q40" s="52"/>
      <c r="R40" s="50">
        <f t="shared" si="1"/>
        <v>0</v>
      </c>
    </row>
    <row r="41" spans="1:18" ht="15.75">
      <c r="A41" s="52">
        <f t="shared" si="0"/>
        <v>25</v>
      </c>
      <c r="B41" s="52"/>
      <c r="C41" s="169"/>
      <c r="D41" s="170"/>
      <c r="E41" s="170"/>
      <c r="F41" s="171"/>
      <c r="G41" s="52"/>
      <c r="H41" s="49">
        <v>0.1</v>
      </c>
      <c r="I41" s="52"/>
      <c r="J41" s="49">
        <v>0.1</v>
      </c>
      <c r="K41" s="52"/>
      <c r="L41" s="49">
        <v>0.2</v>
      </c>
      <c r="M41" s="52"/>
      <c r="N41" s="49">
        <v>0.2</v>
      </c>
      <c r="O41" s="52"/>
      <c r="P41" s="49">
        <v>0.4</v>
      </c>
      <c r="Q41" s="52"/>
      <c r="R41" s="50">
        <f t="shared" si="1"/>
        <v>0</v>
      </c>
    </row>
    <row r="42" spans="1:18" ht="15.75">
      <c r="A42" s="52">
        <f t="shared" si="0"/>
        <v>26</v>
      </c>
      <c r="B42" s="52"/>
      <c r="C42" s="169"/>
      <c r="D42" s="170"/>
      <c r="E42" s="170"/>
      <c r="F42" s="171"/>
      <c r="G42" s="52"/>
      <c r="H42" s="49">
        <v>0.1</v>
      </c>
      <c r="I42" s="52"/>
      <c r="J42" s="49">
        <v>0.1</v>
      </c>
      <c r="K42" s="52"/>
      <c r="L42" s="49">
        <v>0.2</v>
      </c>
      <c r="M42" s="52"/>
      <c r="N42" s="49">
        <v>0.2</v>
      </c>
      <c r="O42" s="52"/>
      <c r="P42" s="49">
        <v>0.4</v>
      </c>
      <c r="Q42" s="52"/>
      <c r="R42" s="50">
        <f t="shared" si="1"/>
        <v>0</v>
      </c>
    </row>
    <row r="43" spans="1:18" ht="15.75">
      <c r="A43" s="52">
        <f t="shared" si="0"/>
        <v>27</v>
      </c>
      <c r="B43" s="52"/>
      <c r="C43" s="169"/>
      <c r="D43" s="170"/>
      <c r="E43" s="170"/>
      <c r="F43" s="171"/>
      <c r="G43" s="52"/>
      <c r="H43" s="49">
        <v>0.1</v>
      </c>
      <c r="I43" s="52"/>
      <c r="J43" s="49">
        <v>0.1</v>
      </c>
      <c r="K43" s="52"/>
      <c r="L43" s="49">
        <v>0.2</v>
      </c>
      <c r="M43" s="52"/>
      <c r="N43" s="49">
        <v>0.2</v>
      </c>
      <c r="O43" s="52"/>
      <c r="P43" s="49">
        <v>0.4</v>
      </c>
      <c r="Q43" s="52"/>
      <c r="R43" s="50">
        <f t="shared" si="1"/>
        <v>0</v>
      </c>
    </row>
    <row r="44" spans="1:18" ht="15.75">
      <c r="A44" s="52">
        <f t="shared" si="0"/>
        <v>28</v>
      </c>
      <c r="B44" s="52"/>
      <c r="C44" s="169"/>
      <c r="D44" s="170"/>
      <c r="E44" s="170"/>
      <c r="F44" s="171"/>
      <c r="G44" s="52"/>
      <c r="H44" s="49">
        <v>0.1</v>
      </c>
      <c r="I44" s="52"/>
      <c r="J44" s="49">
        <v>0.1</v>
      </c>
      <c r="K44" s="52"/>
      <c r="L44" s="49">
        <v>0.2</v>
      </c>
      <c r="M44" s="52"/>
      <c r="N44" s="49">
        <v>0.2</v>
      </c>
      <c r="O44" s="52"/>
      <c r="P44" s="49">
        <v>0.4</v>
      </c>
      <c r="Q44" s="52"/>
      <c r="R44" s="50">
        <f t="shared" si="1"/>
        <v>0</v>
      </c>
    </row>
    <row r="45" spans="1:18" ht="15.75">
      <c r="A45" s="52">
        <f t="shared" si="0"/>
        <v>29</v>
      </c>
      <c r="B45" s="52"/>
      <c r="C45" s="169"/>
      <c r="D45" s="170"/>
      <c r="E45" s="170"/>
      <c r="F45" s="171"/>
      <c r="G45" s="52"/>
      <c r="H45" s="49">
        <v>0.1</v>
      </c>
      <c r="I45" s="52"/>
      <c r="J45" s="49">
        <v>0.1</v>
      </c>
      <c r="K45" s="52"/>
      <c r="L45" s="49">
        <v>0.2</v>
      </c>
      <c r="M45" s="52"/>
      <c r="N45" s="49">
        <v>0.2</v>
      </c>
      <c r="O45" s="52"/>
      <c r="P45" s="49">
        <v>0.4</v>
      </c>
      <c r="Q45" s="52"/>
      <c r="R45" s="50">
        <f t="shared" si="1"/>
        <v>0</v>
      </c>
    </row>
    <row r="46" spans="1:18" ht="15.75">
      <c r="A46" s="52">
        <f t="shared" si="0"/>
        <v>30</v>
      </c>
      <c r="B46" s="52"/>
      <c r="C46" s="169"/>
      <c r="D46" s="170"/>
      <c r="E46" s="170"/>
      <c r="F46" s="171"/>
      <c r="G46" s="52"/>
      <c r="H46" s="49">
        <v>0.1</v>
      </c>
      <c r="I46" s="52"/>
      <c r="J46" s="49">
        <v>0.1</v>
      </c>
      <c r="K46" s="52"/>
      <c r="L46" s="49">
        <v>0.2</v>
      </c>
      <c r="M46" s="52"/>
      <c r="N46" s="49">
        <v>0.2</v>
      </c>
      <c r="O46" s="52"/>
      <c r="P46" s="49">
        <v>0.4</v>
      </c>
      <c r="Q46" s="52"/>
      <c r="R46" s="50">
        <f t="shared" si="1"/>
        <v>0</v>
      </c>
    </row>
    <row r="47" spans="1:18" ht="15.75">
      <c r="A47" s="52">
        <f t="shared" si="0"/>
        <v>31</v>
      </c>
      <c r="B47" s="52"/>
      <c r="C47" s="169"/>
      <c r="D47" s="170"/>
      <c r="E47" s="170"/>
      <c r="F47" s="171"/>
      <c r="G47" s="52"/>
      <c r="H47" s="49">
        <v>0.1</v>
      </c>
      <c r="I47" s="52"/>
      <c r="J47" s="49">
        <v>0.1</v>
      </c>
      <c r="K47" s="52"/>
      <c r="L47" s="49">
        <v>0.2</v>
      </c>
      <c r="M47" s="52"/>
      <c r="N47" s="49">
        <v>0.2</v>
      </c>
      <c r="O47" s="52"/>
      <c r="P47" s="49">
        <v>0.4</v>
      </c>
      <c r="Q47" s="52"/>
      <c r="R47" s="50">
        <f t="shared" si="1"/>
        <v>0</v>
      </c>
    </row>
    <row r="48" spans="1:18" ht="15.75">
      <c r="A48" s="52">
        <f t="shared" si="0"/>
        <v>32</v>
      </c>
      <c r="B48" s="52"/>
      <c r="C48" s="169"/>
      <c r="D48" s="170"/>
      <c r="E48" s="170"/>
      <c r="F48" s="171"/>
      <c r="G48" s="52"/>
      <c r="H48" s="49">
        <v>0.1</v>
      </c>
      <c r="I48" s="52"/>
      <c r="J48" s="49">
        <v>0.1</v>
      </c>
      <c r="K48" s="52"/>
      <c r="L48" s="49">
        <v>0.2</v>
      </c>
      <c r="M48" s="52"/>
      <c r="N48" s="49">
        <v>0.2</v>
      </c>
      <c r="O48" s="52"/>
      <c r="P48" s="49">
        <v>0.4</v>
      </c>
      <c r="Q48" s="52"/>
      <c r="R48" s="50">
        <f t="shared" si="1"/>
        <v>0</v>
      </c>
    </row>
    <row r="49" spans="1:18" ht="15.75">
      <c r="A49" s="52">
        <f t="shared" si="0"/>
        <v>33</v>
      </c>
      <c r="B49" s="52"/>
      <c r="C49" s="169"/>
      <c r="D49" s="170"/>
      <c r="E49" s="170"/>
      <c r="F49" s="171"/>
      <c r="G49" s="52"/>
      <c r="H49" s="49">
        <v>0.1</v>
      </c>
      <c r="I49" s="52"/>
      <c r="J49" s="49">
        <v>0.1</v>
      </c>
      <c r="K49" s="52"/>
      <c r="L49" s="49">
        <v>0.2</v>
      </c>
      <c r="M49" s="52"/>
      <c r="N49" s="49">
        <v>0.2</v>
      </c>
      <c r="O49" s="52"/>
      <c r="P49" s="49">
        <v>0.4</v>
      </c>
      <c r="Q49" s="52"/>
      <c r="R49" s="50">
        <f t="shared" si="1"/>
        <v>0</v>
      </c>
    </row>
    <row r="50" spans="1:18" ht="15.75">
      <c r="A50" s="52">
        <f t="shared" si="0"/>
        <v>34</v>
      </c>
      <c r="B50" s="52"/>
      <c r="C50" s="169"/>
      <c r="D50" s="170"/>
      <c r="E50" s="170"/>
      <c r="F50" s="171"/>
      <c r="G50" s="52"/>
      <c r="H50" s="49">
        <v>0.1</v>
      </c>
      <c r="I50" s="52"/>
      <c r="J50" s="49">
        <v>0.1</v>
      </c>
      <c r="K50" s="52"/>
      <c r="L50" s="49">
        <v>0.2</v>
      </c>
      <c r="M50" s="52"/>
      <c r="N50" s="49">
        <v>0.2</v>
      </c>
      <c r="O50" s="52"/>
      <c r="P50" s="49">
        <v>0.4</v>
      </c>
      <c r="Q50" s="52"/>
      <c r="R50" s="50">
        <f t="shared" si="1"/>
        <v>0</v>
      </c>
    </row>
    <row r="51" spans="1:18" ht="15.75">
      <c r="A51" s="52">
        <f t="shared" si="0"/>
        <v>35</v>
      </c>
      <c r="B51" s="52"/>
      <c r="C51" s="169"/>
      <c r="D51" s="170"/>
      <c r="E51" s="170"/>
      <c r="F51" s="171"/>
      <c r="G51" s="52"/>
      <c r="H51" s="49">
        <v>0.1</v>
      </c>
      <c r="I51" s="52"/>
      <c r="J51" s="49">
        <v>0.1</v>
      </c>
      <c r="K51" s="52"/>
      <c r="L51" s="49">
        <v>0.2</v>
      </c>
      <c r="M51" s="52"/>
      <c r="N51" s="49">
        <v>0.2</v>
      </c>
      <c r="O51" s="52"/>
      <c r="P51" s="49">
        <v>0.4</v>
      </c>
      <c r="Q51" s="52"/>
      <c r="R51" s="50">
        <f t="shared" si="1"/>
        <v>0</v>
      </c>
    </row>
    <row r="52" spans="1:18" ht="15.75">
      <c r="A52" s="52">
        <f t="shared" si="0"/>
        <v>36</v>
      </c>
      <c r="B52" s="52"/>
      <c r="C52" s="169"/>
      <c r="D52" s="170"/>
      <c r="E52" s="170"/>
      <c r="F52" s="171"/>
      <c r="G52" s="52"/>
      <c r="H52" s="49">
        <v>0.1</v>
      </c>
      <c r="I52" s="52"/>
      <c r="J52" s="49">
        <v>0.1</v>
      </c>
      <c r="K52" s="52"/>
      <c r="L52" s="49">
        <v>0.2</v>
      </c>
      <c r="M52" s="52"/>
      <c r="N52" s="49">
        <v>0.2</v>
      </c>
      <c r="O52" s="52"/>
      <c r="P52" s="49">
        <v>0.4</v>
      </c>
      <c r="Q52" s="52"/>
      <c r="R52" s="50">
        <f t="shared" si="1"/>
        <v>0</v>
      </c>
    </row>
    <row r="53" spans="1:18" ht="15.75">
      <c r="A53" s="52">
        <f t="shared" si="0"/>
        <v>37</v>
      </c>
      <c r="B53" s="52"/>
      <c r="C53" s="169"/>
      <c r="D53" s="170"/>
      <c r="E53" s="170"/>
      <c r="F53" s="171"/>
      <c r="G53" s="52"/>
      <c r="H53" s="49">
        <v>0.1</v>
      </c>
      <c r="I53" s="52"/>
      <c r="J53" s="49">
        <v>0.1</v>
      </c>
      <c r="K53" s="52"/>
      <c r="L53" s="49">
        <v>0.2</v>
      </c>
      <c r="M53" s="52"/>
      <c r="N53" s="49">
        <v>0.2</v>
      </c>
      <c r="O53" s="52"/>
      <c r="P53" s="49">
        <v>0.4</v>
      </c>
      <c r="Q53" s="52"/>
      <c r="R53" s="50">
        <f t="shared" si="1"/>
        <v>0</v>
      </c>
    </row>
    <row r="54" spans="1:18" ht="15.75">
      <c r="A54" s="52">
        <f t="shared" si="0"/>
        <v>38</v>
      </c>
      <c r="B54" s="52"/>
      <c r="C54" s="169"/>
      <c r="D54" s="170"/>
      <c r="E54" s="170"/>
      <c r="F54" s="171"/>
      <c r="G54" s="52"/>
      <c r="H54" s="49">
        <v>0.1</v>
      </c>
      <c r="I54" s="52"/>
      <c r="J54" s="49">
        <v>0.1</v>
      </c>
      <c r="K54" s="52"/>
      <c r="L54" s="49">
        <v>0.2</v>
      </c>
      <c r="M54" s="52"/>
      <c r="N54" s="49">
        <v>0.2</v>
      </c>
      <c r="O54" s="52"/>
      <c r="P54" s="49">
        <v>0.4</v>
      </c>
      <c r="Q54" s="52"/>
      <c r="R54" s="50">
        <f t="shared" si="1"/>
        <v>0</v>
      </c>
    </row>
    <row r="55" spans="1:18" ht="15.75">
      <c r="A55" s="52">
        <f t="shared" si="0"/>
        <v>39</v>
      </c>
      <c r="B55" s="52"/>
      <c r="C55" s="169"/>
      <c r="D55" s="170"/>
      <c r="E55" s="170"/>
      <c r="F55" s="171"/>
      <c r="G55" s="52"/>
      <c r="H55" s="49">
        <v>0.1</v>
      </c>
      <c r="I55" s="52"/>
      <c r="J55" s="49">
        <v>0.1</v>
      </c>
      <c r="K55" s="52"/>
      <c r="L55" s="49">
        <v>0.2</v>
      </c>
      <c r="M55" s="52"/>
      <c r="N55" s="49">
        <v>0.2</v>
      </c>
      <c r="O55" s="52"/>
      <c r="P55" s="49">
        <v>0.4</v>
      </c>
      <c r="Q55" s="52"/>
      <c r="R55" s="50">
        <f t="shared" si="1"/>
        <v>0</v>
      </c>
    </row>
    <row r="56" spans="1:18" ht="15.75">
      <c r="A56" s="52">
        <f t="shared" si="0"/>
        <v>40</v>
      </c>
      <c r="B56" s="52"/>
      <c r="C56" s="169"/>
      <c r="D56" s="170"/>
      <c r="E56" s="170"/>
      <c r="F56" s="171"/>
      <c r="G56" s="52"/>
      <c r="H56" s="49">
        <v>0.1</v>
      </c>
      <c r="I56" s="52"/>
      <c r="J56" s="49">
        <v>0.1</v>
      </c>
      <c r="K56" s="52"/>
      <c r="L56" s="49">
        <v>0.2</v>
      </c>
      <c r="M56" s="52"/>
      <c r="N56" s="49">
        <v>0.2</v>
      </c>
      <c r="O56" s="52"/>
      <c r="P56" s="49">
        <v>0.4</v>
      </c>
      <c r="Q56" s="52"/>
      <c r="R56" s="50">
        <f t="shared" si="1"/>
        <v>0</v>
      </c>
    </row>
    <row r="57" spans="1:18" ht="15.75">
      <c r="A57" s="52">
        <f t="shared" si="0"/>
        <v>41</v>
      </c>
      <c r="B57" s="52"/>
      <c r="C57" s="169"/>
      <c r="D57" s="170"/>
      <c r="E57" s="170"/>
      <c r="F57" s="171"/>
      <c r="G57" s="52"/>
      <c r="H57" s="49">
        <v>0.1</v>
      </c>
      <c r="I57" s="52"/>
      <c r="J57" s="49">
        <v>0.1</v>
      </c>
      <c r="K57" s="52"/>
      <c r="L57" s="49">
        <v>0.2</v>
      </c>
      <c r="M57" s="52"/>
      <c r="N57" s="49">
        <v>0.2</v>
      </c>
      <c r="O57" s="52"/>
      <c r="P57" s="49">
        <v>0.4</v>
      </c>
      <c r="Q57" s="52"/>
      <c r="R57" s="50">
        <f t="shared" si="1"/>
        <v>0</v>
      </c>
    </row>
    <row r="58" spans="1:18" ht="15.75">
      <c r="A58" s="52">
        <f t="shared" si="0"/>
        <v>42</v>
      </c>
      <c r="B58" s="52"/>
      <c r="C58" s="169"/>
      <c r="D58" s="170"/>
      <c r="E58" s="170"/>
      <c r="F58" s="171"/>
      <c r="G58" s="52"/>
      <c r="H58" s="49">
        <v>0.1</v>
      </c>
      <c r="I58" s="52"/>
      <c r="J58" s="49">
        <v>0.1</v>
      </c>
      <c r="K58" s="52"/>
      <c r="L58" s="49">
        <v>0.2</v>
      </c>
      <c r="M58" s="52"/>
      <c r="N58" s="49">
        <v>0.2</v>
      </c>
      <c r="O58" s="52"/>
      <c r="P58" s="49">
        <v>0.4</v>
      </c>
      <c r="Q58" s="52"/>
      <c r="R58" s="50">
        <f t="shared" si="1"/>
        <v>0</v>
      </c>
    </row>
    <row r="59" spans="1:18" ht="15.75">
      <c r="A59" s="52">
        <f t="shared" si="0"/>
        <v>43</v>
      </c>
      <c r="B59" s="52"/>
      <c r="C59" s="169"/>
      <c r="D59" s="170"/>
      <c r="E59" s="170"/>
      <c r="F59" s="171"/>
      <c r="G59" s="52"/>
      <c r="H59" s="49">
        <v>0.1</v>
      </c>
      <c r="I59" s="52"/>
      <c r="J59" s="49">
        <v>0.1</v>
      </c>
      <c r="K59" s="52"/>
      <c r="L59" s="49">
        <v>0.2</v>
      </c>
      <c r="M59" s="52"/>
      <c r="N59" s="49">
        <v>0.2</v>
      </c>
      <c r="O59" s="52"/>
      <c r="P59" s="49">
        <v>0.4</v>
      </c>
      <c r="Q59" s="52"/>
      <c r="R59" s="50">
        <f t="shared" si="1"/>
        <v>0</v>
      </c>
    </row>
    <row r="60" spans="1:18" ht="15.75">
      <c r="A60" s="52">
        <f t="shared" si="0"/>
        <v>44</v>
      </c>
      <c r="B60" s="52"/>
      <c r="C60" s="169"/>
      <c r="D60" s="170"/>
      <c r="E60" s="170"/>
      <c r="F60" s="171"/>
      <c r="G60" s="52"/>
      <c r="H60" s="49">
        <v>0.1</v>
      </c>
      <c r="I60" s="52"/>
      <c r="J60" s="49">
        <v>0.1</v>
      </c>
      <c r="K60" s="52"/>
      <c r="L60" s="49">
        <v>0.2</v>
      </c>
      <c r="M60" s="52"/>
      <c r="N60" s="49">
        <v>0.2</v>
      </c>
      <c r="O60" s="52"/>
      <c r="P60" s="49">
        <v>0.4</v>
      </c>
      <c r="Q60" s="52"/>
      <c r="R60" s="50">
        <f t="shared" si="1"/>
        <v>0</v>
      </c>
    </row>
    <row r="61" spans="1:18" ht="15.75">
      <c r="A61" s="52">
        <f t="shared" si="0"/>
        <v>45</v>
      </c>
      <c r="B61" s="52"/>
      <c r="C61" s="169"/>
      <c r="D61" s="170"/>
      <c r="E61" s="170"/>
      <c r="F61" s="171"/>
      <c r="G61" s="52"/>
      <c r="H61" s="49">
        <v>0.1</v>
      </c>
      <c r="I61" s="52"/>
      <c r="J61" s="49">
        <v>0.1</v>
      </c>
      <c r="K61" s="52"/>
      <c r="L61" s="49">
        <v>0.2</v>
      </c>
      <c r="M61" s="52"/>
      <c r="N61" s="49">
        <v>0.2</v>
      </c>
      <c r="O61" s="52"/>
      <c r="P61" s="49">
        <v>0.4</v>
      </c>
      <c r="Q61" s="52"/>
      <c r="R61" s="50">
        <f t="shared" si="1"/>
        <v>0</v>
      </c>
    </row>
    <row r="62" spans="1:18" ht="15.75">
      <c r="A62" s="52">
        <f t="shared" si="0"/>
        <v>46</v>
      </c>
      <c r="B62" s="52"/>
      <c r="C62" s="169"/>
      <c r="D62" s="170"/>
      <c r="E62" s="170"/>
      <c r="F62" s="171"/>
      <c r="G62" s="52"/>
      <c r="H62" s="49">
        <v>0.1</v>
      </c>
      <c r="I62" s="52"/>
      <c r="J62" s="49">
        <v>0.1</v>
      </c>
      <c r="K62" s="52"/>
      <c r="L62" s="49">
        <v>0.2</v>
      </c>
      <c r="M62" s="52"/>
      <c r="N62" s="49">
        <v>0.2</v>
      </c>
      <c r="O62" s="52"/>
      <c r="P62" s="49">
        <v>0.4</v>
      </c>
      <c r="Q62" s="52"/>
      <c r="R62" s="50">
        <f t="shared" si="1"/>
        <v>0</v>
      </c>
    </row>
    <row r="63" spans="1:18" ht="15.75">
      <c r="A63" s="52">
        <f t="shared" si="0"/>
        <v>47</v>
      </c>
      <c r="B63" s="52"/>
      <c r="C63" s="169"/>
      <c r="D63" s="170"/>
      <c r="E63" s="170"/>
      <c r="F63" s="171"/>
      <c r="G63" s="52"/>
      <c r="H63" s="49">
        <v>0.1</v>
      </c>
      <c r="I63" s="52"/>
      <c r="J63" s="49">
        <v>0.1</v>
      </c>
      <c r="K63" s="52"/>
      <c r="L63" s="49">
        <v>0.2</v>
      </c>
      <c r="M63" s="52"/>
      <c r="N63" s="49">
        <v>0.2</v>
      </c>
      <c r="O63" s="52"/>
      <c r="P63" s="49">
        <v>0.4</v>
      </c>
      <c r="Q63" s="52"/>
      <c r="R63" s="50">
        <f t="shared" si="1"/>
        <v>0</v>
      </c>
    </row>
    <row r="64" spans="1:18" ht="15.75">
      <c r="A64" s="52">
        <f t="shared" si="0"/>
        <v>48</v>
      </c>
      <c r="B64" s="52"/>
      <c r="C64" s="169"/>
      <c r="D64" s="170"/>
      <c r="E64" s="170"/>
      <c r="F64" s="171"/>
      <c r="G64" s="52"/>
      <c r="H64" s="49">
        <v>0.1</v>
      </c>
      <c r="I64" s="52"/>
      <c r="J64" s="49">
        <v>0.1</v>
      </c>
      <c r="K64" s="52"/>
      <c r="L64" s="49">
        <v>0.2</v>
      </c>
      <c r="M64" s="52"/>
      <c r="N64" s="49">
        <v>0.2</v>
      </c>
      <c r="O64" s="52"/>
      <c r="P64" s="49">
        <v>0.4</v>
      </c>
      <c r="Q64" s="52"/>
      <c r="R64" s="50">
        <f t="shared" si="1"/>
        <v>0</v>
      </c>
    </row>
    <row r="65" spans="1:18" ht="15.75">
      <c r="A65" s="52">
        <f t="shared" si="0"/>
        <v>49</v>
      </c>
      <c r="B65" s="52"/>
      <c r="C65" s="169"/>
      <c r="D65" s="170"/>
      <c r="E65" s="170"/>
      <c r="F65" s="171"/>
      <c r="G65" s="52"/>
      <c r="H65" s="49">
        <v>0.1</v>
      </c>
      <c r="I65" s="52"/>
      <c r="J65" s="49">
        <v>0.1</v>
      </c>
      <c r="K65" s="52"/>
      <c r="L65" s="49">
        <v>0.2</v>
      </c>
      <c r="M65" s="52"/>
      <c r="N65" s="49">
        <v>0.2</v>
      </c>
      <c r="O65" s="52"/>
      <c r="P65" s="49">
        <v>0.4</v>
      </c>
      <c r="Q65" s="52"/>
      <c r="R65" s="50">
        <f t="shared" si="1"/>
        <v>0</v>
      </c>
    </row>
    <row r="66" spans="1:18" ht="15.75">
      <c r="A66" s="52">
        <f t="shared" si="0"/>
        <v>50</v>
      </c>
      <c r="B66" s="52"/>
      <c r="C66" s="169"/>
      <c r="D66" s="170"/>
      <c r="E66" s="170"/>
      <c r="F66" s="171"/>
      <c r="G66" s="52"/>
      <c r="H66" s="49">
        <v>0.1</v>
      </c>
      <c r="I66" s="52"/>
      <c r="J66" s="49">
        <v>0.1</v>
      </c>
      <c r="K66" s="52"/>
      <c r="L66" s="49">
        <v>0.2</v>
      </c>
      <c r="M66" s="52"/>
      <c r="N66" s="49">
        <v>0.2</v>
      </c>
      <c r="O66" s="52"/>
      <c r="P66" s="49">
        <v>0.4</v>
      </c>
      <c r="Q66" s="52"/>
      <c r="R66" s="50">
        <f t="shared" si="1"/>
        <v>0</v>
      </c>
    </row>
    <row r="67" spans="1:18" ht="15.75">
      <c r="A67" s="52">
        <f t="shared" si="0"/>
        <v>51</v>
      </c>
      <c r="B67" s="52"/>
      <c r="C67" s="169"/>
      <c r="D67" s="170"/>
      <c r="E67" s="170"/>
      <c r="F67" s="171"/>
      <c r="G67" s="52"/>
      <c r="H67" s="49">
        <v>0.1</v>
      </c>
      <c r="I67" s="52"/>
      <c r="J67" s="49">
        <v>0.1</v>
      </c>
      <c r="K67" s="52"/>
      <c r="L67" s="49">
        <v>0.2</v>
      </c>
      <c r="M67" s="52"/>
      <c r="N67" s="49">
        <v>0.2</v>
      </c>
      <c r="O67" s="52"/>
      <c r="P67" s="49">
        <v>0.4</v>
      </c>
      <c r="Q67" s="52"/>
      <c r="R67" s="50">
        <f t="shared" si="1"/>
        <v>0</v>
      </c>
    </row>
    <row r="68" spans="1:18" ht="15.75">
      <c r="A68" s="52">
        <f t="shared" si="0"/>
        <v>52</v>
      </c>
      <c r="B68" s="52"/>
      <c r="C68" s="169"/>
      <c r="D68" s="170"/>
      <c r="E68" s="170"/>
      <c r="F68" s="171"/>
      <c r="G68" s="52"/>
      <c r="H68" s="49">
        <v>0.1</v>
      </c>
      <c r="I68" s="52"/>
      <c r="J68" s="49">
        <v>0.1</v>
      </c>
      <c r="K68" s="52"/>
      <c r="L68" s="49">
        <v>0.2</v>
      </c>
      <c r="M68" s="52"/>
      <c r="N68" s="49">
        <v>0.2</v>
      </c>
      <c r="O68" s="52"/>
      <c r="P68" s="49">
        <v>0.4</v>
      </c>
      <c r="Q68" s="52"/>
      <c r="R68" s="50">
        <f t="shared" si="1"/>
        <v>0</v>
      </c>
    </row>
    <row r="69" spans="1:18" ht="15.75">
      <c r="A69" s="52">
        <f t="shared" si="0"/>
        <v>53</v>
      </c>
      <c r="B69" s="52"/>
      <c r="C69" s="169"/>
      <c r="D69" s="170"/>
      <c r="E69" s="170"/>
      <c r="F69" s="171"/>
      <c r="G69" s="52"/>
      <c r="H69" s="49">
        <v>0.1</v>
      </c>
      <c r="I69" s="52"/>
      <c r="J69" s="49">
        <v>0.1</v>
      </c>
      <c r="K69" s="52"/>
      <c r="L69" s="49">
        <v>0.2</v>
      </c>
      <c r="M69" s="52"/>
      <c r="N69" s="49">
        <v>0.2</v>
      </c>
      <c r="O69" s="52"/>
      <c r="P69" s="49">
        <v>0.4</v>
      </c>
      <c r="Q69" s="52"/>
      <c r="R69" s="50">
        <f t="shared" si="1"/>
        <v>0</v>
      </c>
    </row>
    <row r="70" spans="1:18" ht="15.75">
      <c r="A70" s="52">
        <f t="shared" si="0"/>
        <v>54</v>
      </c>
      <c r="B70" s="52"/>
      <c r="C70" s="169"/>
      <c r="D70" s="170"/>
      <c r="E70" s="170"/>
      <c r="F70" s="171"/>
      <c r="G70" s="52"/>
      <c r="H70" s="49">
        <v>0.1</v>
      </c>
      <c r="I70" s="52"/>
      <c r="J70" s="49">
        <v>0.1</v>
      </c>
      <c r="K70" s="52"/>
      <c r="L70" s="49">
        <v>0.2</v>
      </c>
      <c r="M70" s="52"/>
      <c r="N70" s="49">
        <v>0.2</v>
      </c>
      <c r="O70" s="52"/>
      <c r="P70" s="49">
        <v>0.4</v>
      </c>
      <c r="Q70" s="52"/>
      <c r="R70" s="50">
        <f t="shared" si="1"/>
        <v>0</v>
      </c>
    </row>
    <row r="71" spans="1:18" ht="15.75">
      <c r="A71" s="52">
        <f t="shared" si="0"/>
        <v>55</v>
      </c>
      <c r="B71" s="52"/>
      <c r="C71" s="169"/>
      <c r="D71" s="170"/>
      <c r="E71" s="170"/>
      <c r="F71" s="171"/>
      <c r="G71" s="52"/>
      <c r="H71" s="49">
        <v>0.1</v>
      </c>
      <c r="I71" s="52"/>
      <c r="J71" s="49">
        <v>0.1</v>
      </c>
      <c r="K71" s="52"/>
      <c r="L71" s="49">
        <v>0.2</v>
      </c>
      <c r="M71" s="52"/>
      <c r="N71" s="49">
        <v>0.2</v>
      </c>
      <c r="O71" s="52"/>
      <c r="P71" s="49">
        <v>0.4</v>
      </c>
      <c r="Q71" s="52"/>
      <c r="R71" s="50">
        <f t="shared" si="1"/>
        <v>0</v>
      </c>
    </row>
    <row r="72" spans="1:18" ht="15.75">
      <c r="A72" s="52">
        <f t="shared" si="0"/>
        <v>56</v>
      </c>
      <c r="B72" s="52"/>
      <c r="C72" s="169"/>
      <c r="D72" s="170"/>
      <c r="E72" s="170"/>
      <c r="F72" s="171"/>
      <c r="G72" s="52"/>
      <c r="H72" s="49">
        <v>0.1</v>
      </c>
      <c r="I72" s="52"/>
      <c r="J72" s="49">
        <v>0.1</v>
      </c>
      <c r="K72" s="52"/>
      <c r="L72" s="49">
        <v>0.2</v>
      </c>
      <c r="M72" s="52"/>
      <c r="N72" s="49">
        <v>0.2</v>
      </c>
      <c r="O72" s="52"/>
      <c r="P72" s="49">
        <v>0.4</v>
      </c>
      <c r="Q72" s="52"/>
      <c r="R72" s="50">
        <f t="shared" si="1"/>
        <v>0</v>
      </c>
    </row>
    <row r="73" spans="1:18" ht="15.75">
      <c r="A73" s="52">
        <f t="shared" si="0"/>
        <v>57</v>
      </c>
      <c r="B73" s="52"/>
      <c r="C73" s="169"/>
      <c r="D73" s="170"/>
      <c r="E73" s="170"/>
      <c r="F73" s="171"/>
      <c r="G73" s="52"/>
      <c r="H73" s="49">
        <v>0.1</v>
      </c>
      <c r="I73" s="52"/>
      <c r="J73" s="49">
        <v>0.1</v>
      </c>
      <c r="K73" s="52"/>
      <c r="L73" s="49">
        <v>0.2</v>
      </c>
      <c r="M73" s="52"/>
      <c r="N73" s="49">
        <v>0.2</v>
      </c>
      <c r="O73" s="52"/>
      <c r="P73" s="49">
        <v>0.4</v>
      </c>
      <c r="Q73" s="52"/>
      <c r="R73" s="50">
        <f t="shared" si="1"/>
        <v>0</v>
      </c>
    </row>
    <row r="74" spans="1:18" ht="15.75">
      <c r="A74" s="52">
        <f t="shared" si="0"/>
        <v>58</v>
      </c>
      <c r="B74" s="52"/>
      <c r="C74" s="169"/>
      <c r="D74" s="170"/>
      <c r="E74" s="170"/>
      <c r="F74" s="171"/>
      <c r="G74" s="52"/>
      <c r="H74" s="49">
        <v>0.1</v>
      </c>
      <c r="I74" s="52"/>
      <c r="J74" s="49">
        <v>0.1</v>
      </c>
      <c r="K74" s="52"/>
      <c r="L74" s="49">
        <v>0.2</v>
      </c>
      <c r="M74" s="52"/>
      <c r="N74" s="49">
        <v>0.2</v>
      </c>
      <c r="O74" s="52"/>
      <c r="P74" s="49">
        <v>0.4</v>
      </c>
      <c r="Q74" s="52"/>
      <c r="R74" s="50">
        <f t="shared" si="1"/>
        <v>0</v>
      </c>
    </row>
    <row r="75" spans="1:18" ht="15.75">
      <c r="A75" s="52">
        <f t="shared" si="0"/>
        <v>59</v>
      </c>
      <c r="B75" s="52"/>
      <c r="C75" s="169"/>
      <c r="D75" s="170"/>
      <c r="E75" s="170"/>
      <c r="F75" s="171"/>
      <c r="G75" s="52"/>
      <c r="H75" s="49">
        <v>0.1</v>
      </c>
      <c r="I75" s="52"/>
      <c r="J75" s="49">
        <v>0.1</v>
      </c>
      <c r="K75" s="52"/>
      <c r="L75" s="49">
        <v>0.2</v>
      </c>
      <c r="M75" s="52"/>
      <c r="N75" s="49">
        <v>0.2</v>
      </c>
      <c r="O75" s="52"/>
      <c r="P75" s="49">
        <v>0.4</v>
      </c>
      <c r="Q75" s="52"/>
      <c r="R75" s="50">
        <f t="shared" si="1"/>
        <v>0</v>
      </c>
    </row>
    <row r="76" spans="1:18" s="46" customFormat="1" ht="34.5" customHeight="1">
      <c r="A76" s="47" t="s">
        <v>52</v>
      </c>
      <c r="B76" s="185" t="s">
        <v>55</v>
      </c>
      <c r="C76" s="186"/>
      <c r="D76" s="186"/>
      <c r="E76" s="186"/>
      <c r="F76" s="187"/>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sheetProtection autoFilter="0"/>
  <autoFilter ref="A16:R76">
    <filterColumn colId="2" showButton="0"/>
    <filterColumn colId="3" showButton="0"/>
    <filterColumn colId="4" showButton="0"/>
  </autoFilter>
  <customSheetViews>
    <customSheetView guid="{BC3DAF18-7010-4F12-AA15-743444918B74}"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1"/>
      <autoFilter ref="A16:R76">
        <filterColumn colId="2" showButton="0"/>
        <filterColumn colId="3" showButton="0"/>
        <filterColumn colId="4" showButton="0"/>
      </autoFilter>
    </customSheetView>
    <customSheetView guid="{AEA2E2E3-5B32-4875-901B-B78609C8AED7}"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2"/>
      <autoFilter ref="A16:R76">
        <filterColumn colId="2" showButton="0"/>
        <filterColumn colId="3" showButton="0"/>
        <filterColumn colId="4" showButton="0"/>
      </autoFilter>
    </customSheetView>
  </customSheetViews>
  <mergeCells count="76">
    <mergeCell ref="C75:F75"/>
    <mergeCell ref="B76:F76"/>
    <mergeCell ref="C70:F70"/>
    <mergeCell ref="C71:F71"/>
    <mergeCell ref="C72:F72"/>
    <mergeCell ref="C73:F73"/>
    <mergeCell ref="C74:F74"/>
    <mergeCell ref="C65:F65"/>
    <mergeCell ref="C66:F66"/>
    <mergeCell ref="C67:F67"/>
    <mergeCell ref="C68:F68"/>
    <mergeCell ref="C69:F69"/>
    <mergeCell ref="C60:F60"/>
    <mergeCell ref="C61:F61"/>
    <mergeCell ref="C62:F62"/>
    <mergeCell ref="C63:F63"/>
    <mergeCell ref="C64:F64"/>
    <mergeCell ref="C55:F55"/>
    <mergeCell ref="C56:F56"/>
    <mergeCell ref="C57:F57"/>
    <mergeCell ref="C58:F58"/>
    <mergeCell ref="C59:F59"/>
    <mergeCell ref="C50:F50"/>
    <mergeCell ref="C51:F51"/>
    <mergeCell ref="C52:F52"/>
    <mergeCell ref="C53:F53"/>
    <mergeCell ref="C54:F54"/>
    <mergeCell ref="C45:F45"/>
    <mergeCell ref="C46:F46"/>
    <mergeCell ref="C47:F47"/>
    <mergeCell ref="C48:F48"/>
    <mergeCell ref="C49:F49"/>
    <mergeCell ref="C40:F40"/>
    <mergeCell ref="C41:F41"/>
    <mergeCell ref="C42:F42"/>
    <mergeCell ref="C43:F43"/>
    <mergeCell ref="C44:F44"/>
    <mergeCell ref="C35:F35"/>
    <mergeCell ref="C36:F36"/>
    <mergeCell ref="C37:F37"/>
    <mergeCell ref="C38:F38"/>
    <mergeCell ref="C39:F39"/>
    <mergeCell ref="C30:F30"/>
    <mergeCell ref="C31:F31"/>
    <mergeCell ref="C32:F32"/>
    <mergeCell ref="C33:F33"/>
    <mergeCell ref="C34:F34"/>
    <mergeCell ref="R14:R15"/>
    <mergeCell ref="P1:R1"/>
    <mergeCell ref="B12:H12"/>
    <mergeCell ref="C20:F20"/>
    <mergeCell ref="C21:F21"/>
    <mergeCell ref="B14:B15"/>
    <mergeCell ref="C26:F26"/>
    <mergeCell ref="A14:A15"/>
    <mergeCell ref="C18:F18"/>
    <mergeCell ref="C19:F19"/>
    <mergeCell ref="C16:F16"/>
    <mergeCell ref="C17:F17"/>
    <mergeCell ref="C14:F15"/>
    <mergeCell ref="C27:F27"/>
    <mergeCell ref="C28:F28"/>
    <mergeCell ref="C29:F29"/>
    <mergeCell ref="B6:R6"/>
    <mergeCell ref="A3:R3"/>
    <mergeCell ref="A5:R5"/>
    <mergeCell ref="A7:R7"/>
    <mergeCell ref="H14:Q14"/>
    <mergeCell ref="D9:F9"/>
    <mergeCell ref="D10:F10"/>
    <mergeCell ref="G14:G15"/>
    <mergeCell ref="B9:C9"/>
    <mergeCell ref="C22:F22"/>
    <mergeCell ref="C23:F23"/>
    <mergeCell ref="C24:F24"/>
    <mergeCell ref="C25:F25"/>
  </mergeCells>
  <pageMargins left="0.47244094488188981" right="0.31496062992125984" top="0.28000000000000003" bottom="0.55118110236220474" header="0.17" footer="0.31496062992125984"/>
  <pageSetup paperSize="9" scale="67"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163829"/>
  <sheetViews>
    <sheetView zoomScale="75" zoomScaleNormal="75" workbookViewId="0">
      <selection activeCell="B37" sqref="B37:V37"/>
    </sheetView>
  </sheetViews>
  <sheetFormatPr defaultRowHeight="15"/>
  <cols>
    <col min="1" max="1" width="9.42578125" bestFit="1" customWidth="1"/>
    <col min="2" max="2" width="55.42578125" style="131" customWidth="1"/>
    <col min="3" max="4" width="31.5703125" customWidth="1"/>
    <col min="5" max="5" width="24.28515625" customWidth="1"/>
    <col min="6" max="6" width="25.85546875" customWidth="1"/>
    <col min="7" max="7" width="32.140625" customWidth="1"/>
    <col min="8" max="8" width="32.42578125" customWidth="1"/>
    <col min="9" max="9" width="32.7109375" customWidth="1"/>
    <col min="10" max="10" width="24.7109375" customWidth="1"/>
    <col min="11" max="11" width="25" customWidth="1"/>
    <col min="12" max="12" width="24.5703125" customWidth="1"/>
    <col min="13" max="13" width="26.5703125" customWidth="1"/>
    <col min="14" max="14" width="26.85546875" customWidth="1"/>
    <col min="15" max="15" width="34" customWidth="1"/>
    <col min="16" max="16" width="26.5703125" customWidth="1"/>
    <col min="17" max="17" width="21.7109375" customWidth="1"/>
    <col min="18" max="18" width="18.5703125" customWidth="1"/>
    <col min="19" max="19" width="26" customWidth="1"/>
    <col min="20" max="20" width="24" customWidth="1"/>
    <col min="21" max="21" width="27.28515625" customWidth="1"/>
    <col min="22" max="22" width="18.140625" customWidth="1"/>
  </cols>
  <sheetData>
    <row r="1" spans="1:22" ht="20.25">
      <c r="A1" s="260" t="s">
        <v>458</v>
      </c>
      <c r="B1" s="260"/>
      <c r="C1" s="260"/>
      <c r="D1" s="260"/>
      <c r="E1" s="260"/>
      <c r="F1" s="260"/>
      <c r="G1" s="260"/>
      <c r="H1" s="260"/>
      <c r="I1" s="260"/>
      <c r="J1" s="260"/>
      <c r="K1" s="260"/>
      <c r="L1" s="260"/>
      <c r="M1" s="260"/>
      <c r="N1" s="260"/>
      <c r="O1" s="260"/>
      <c r="P1" s="260"/>
      <c r="Q1" s="260"/>
      <c r="R1" s="260"/>
      <c r="S1" s="260"/>
      <c r="T1" s="260"/>
      <c r="U1" s="260"/>
      <c r="V1" s="260"/>
    </row>
    <row r="2" spans="1:22" ht="18.75">
      <c r="V2" s="120" t="s">
        <v>339</v>
      </c>
    </row>
    <row r="3" spans="1:22" ht="18.75" customHeight="1">
      <c r="A3" s="241" t="s">
        <v>37</v>
      </c>
      <c r="B3" s="247" t="s">
        <v>442</v>
      </c>
      <c r="C3" s="261" t="s">
        <v>459</v>
      </c>
      <c r="D3" s="261"/>
      <c r="E3" s="261"/>
      <c r="F3" s="261"/>
      <c r="G3" s="261"/>
      <c r="H3" s="261"/>
      <c r="I3" s="261"/>
      <c r="J3" s="261"/>
      <c r="K3" s="261"/>
      <c r="L3" s="261"/>
      <c r="M3" s="261"/>
      <c r="N3" s="261"/>
      <c r="O3" s="261"/>
      <c r="P3" s="261"/>
      <c r="Q3" s="261"/>
      <c r="R3" s="261"/>
      <c r="S3" s="261"/>
      <c r="T3" s="269"/>
      <c r="U3" s="269"/>
      <c r="V3" s="254" t="s">
        <v>323</v>
      </c>
    </row>
    <row r="4" spans="1:22" ht="18.75" customHeight="1">
      <c r="A4" s="242"/>
      <c r="B4" s="248"/>
      <c r="C4" s="261" t="s">
        <v>460</v>
      </c>
      <c r="D4" s="261"/>
      <c r="E4" s="261"/>
      <c r="F4" s="261"/>
      <c r="G4" s="261"/>
      <c r="H4" s="261"/>
      <c r="I4" s="261"/>
      <c r="J4" s="261"/>
      <c r="K4" s="261" t="s">
        <v>321</v>
      </c>
      <c r="L4" s="261"/>
      <c r="M4" s="261"/>
      <c r="N4" s="261"/>
      <c r="O4" s="261"/>
      <c r="P4" s="261"/>
      <c r="Q4" s="261"/>
      <c r="R4" s="261"/>
      <c r="S4" s="269" t="s">
        <v>395</v>
      </c>
      <c r="T4" s="270"/>
      <c r="U4" s="270"/>
      <c r="V4" s="255"/>
    </row>
    <row r="5" spans="1:22" ht="246" customHeight="1">
      <c r="A5" s="242"/>
      <c r="B5" s="248"/>
      <c r="C5" s="86" t="s">
        <v>461</v>
      </c>
      <c r="D5" s="89" t="s">
        <v>551</v>
      </c>
      <c r="E5" s="89" t="s">
        <v>550</v>
      </c>
      <c r="F5" s="86" t="s">
        <v>549</v>
      </c>
      <c r="G5" s="107" t="s">
        <v>548</v>
      </c>
      <c r="H5" s="108" t="s">
        <v>547</v>
      </c>
      <c r="I5" s="108" t="s">
        <v>546</v>
      </c>
      <c r="J5" s="89" t="s">
        <v>545</v>
      </c>
      <c r="K5" s="87" t="s">
        <v>462</v>
      </c>
      <c r="L5" s="87" t="s">
        <v>463</v>
      </c>
      <c r="M5" s="86" t="s">
        <v>464</v>
      </c>
      <c r="N5" s="86" t="s">
        <v>465</v>
      </c>
      <c r="O5" s="149" t="s">
        <v>466</v>
      </c>
      <c r="P5" s="86" t="s">
        <v>467</v>
      </c>
      <c r="Q5" s="86" t="s">
        <v>468</v>
      </c>
      <c r="R5" s="86" t="s">
        <v>399</v>
      </c>
      <c r="S5" s="97" t="s">
        <v>469</v>
      </c>
      <c r="T5" s="100" t="s">
        <v>530</v>
      </c>
      <c r="U5" s="150" t="s">
        <v>531</v>
      </c>
      <c r="V5" s="255"/>
    </row>
    <row r="6" spans="1:22" ht="144" customHeight="1">
      <c r="A6" s="243"/>
      <c r="B6" s="249"/>
      <c r="C6" s="86" t="s">
        <v>315</v>
      </c>
      <c r="D6" s="86" t="s">
        <v>307</v>
      </c>
      <c r="E6" s="86" t="s">
        <v>307</v>
      </c>
      <c r="F6" s="86" t="s">
        <v>307</v>
      </c>
      <c r="G6" s="86" t="s">
        <v>320</v>
      </c>
      <c r="H6" s="86" t="s">
        <v>307</v>
      </c>
      <c r="I6" s="86" t="s">
        <v>307</v>
      </c>
      <c r="J6" s="86" t="s">
        <v>307</v>
      </c>
      <c r="K6" s="86" t="s">
        <v>307</v>
      </c>
      <c r="L6" s="86" t="s">
        <v>307</v>
      </c>
      <c r="M6" s="86" t="s">
        <v>322</v>
      </c>
      <c r="N6" s="88" t="s">
        <v>318</v>
      </c>
      <c r="O6" s="86" t="s">
        <v>527</v>
      </c>
      <c r="P6" s="86" t="s">
        <v>307</v>
      </c>
      <c r="Q6" s="86" t="s">
        <v>307</v>
      </c>
      <c r="R6" s="86" t="s">
        <v>306</v>
      </c>
      <c r="S6" s="88" t="s">
        <v>306</v>
      </c>
      <c r="T6" s="88" t="s">
        <v>306</v>
      </c>
      <c r="U6" s="97" t="s">
        <v>306</v>
      </c>
      <c r="V6" s="256"/>
    </row>
    <row r="7" spans="1:22" ht="18.75">
      <c r="A7" s="85">
        <f>Свод!A9</f>
        <v>1</v>
      </c>
      <c r="B7" s="164" t="str">
        <f>Свод!B9</f>
        <v>Городской округ "Город Нарьян-Мар"</v>
      </c>
      <c r="C7" s="136"/>
      <c r="D7" s="136"/>
      <c r="E7" s="136"/>
      <c r="F7" s="136"/>
      <c r="G7" s="136"/>
      <c r="H7" s="142"/>
      <c r="I7" s="142"/>
      <c r="J7" s="142"/>
      <c r="K7" s="136"/>
      <c r="L7" s="136"/>
      <c r="M7" s="136"/>
      <c r="N7" s="136"/>
      <c r="O7" s="136"/>
      <c r="P7" s="136"/>
      <c r="Q7" s="136"/>
      <c r="R7" s="136"/>
      <c r="S7" s="136"/>
      <c r="T7" s="136"/>
      <c r="U7" s="136"/>
      <c r="V7" s="134">
        <f t="shared" ref="V7:V28" si="0">SUM(C7:U7)</f>
        <v>0</v>
      </c>
    </row>
    <row r="8" spans="1:22" ht="18.75">
      <c r="A8" s="85">
        <f>Свод!A10</f>
        <v>2</v>
      </c>
      <c r="B8" s="164" t="str">
        <f>Свод!B10</f>
        <v>Муниципальный район "Заполярный район"</v>
      </c>
      <c r="C8" s="136"/>
      <c r="D8" s="136"/>
      <c r="E8" s="136"/>
      <c r="F8" s="136"/>
      <c r="G8" s="136"/>
      <c r="H8" s="142"/>
      <c r="I8" s="142"/>
      <c r="J8" s="142"/>
      <c r="K8" s="136"/>
      <c r="L8" s="136"/>
      <c r="M8" s="136"/>
      <c r="N8" s="136"/>
      <c r="O8" s="136"/>
      <c r="P8" s="136"/>
      <c r="Q8" s="136"/>
      <c r="R8" s="136"/>
      <c r="S8" s="136"/>
      <c r="T8" s="136"/>
      <c r="U8" s="136"/>
      <c r="V8" s="134">
        <f t="shared" si="0"/>
        <v>0</v>
      </c>
    </row>
    <row r="9" spans="1:22" ht="31.5">
      <c r="A9" s="85">
        <f>Свод!A11</f>
        <v>3</v>
      </c>
      <c r="B9" s="164" t="str">
        <f>Свод!B11</f>
        <v>МО "Андегский сельсовет" Ненецкого автономного округа</v>
      </c>
      <c r="C9" s="142"/>
      <c r="D9" s="142"/>
      <c r="E9" s="142"/>
      <c r="F9" s="142"/>
      <c r="G9" s="142"/>
      <c r="H9" s="142"/>
      <c r="I9" s="142"/>
      <c r="J9" s="142"/>
      <c r="K9" s="142"/>
      <c r="L9" s="142"/>
      <c r="M9" s="142"/>
      <c r="N9" s="142"/>
      <c r="O9" s="142"/>
      <c r="P9" s="142"/>
      <c r="Q9" s="142"/>
      <c r="R9" s="142"/>
      <c r="S9" s="142"/>
      <c r="T9" s="142"/>
      <c r="U9" s="142"/>
      <c r="V9" s="134">
        <f t="shared" si="0"/>
        <v>0</v>
      </c>
    </row>
    <row r="10" spans="1:22" ht="31.5">
      <c r="A10" s="85">
        <f>Свод!A12</f>
        <v>4</v>
      </c>
      <c r="B10" s="164" t="str">
        <f>Свод!B12</f>
        <v>МО "Великовисочный сельсовет" Ненецкого автономного округа</v>
      </c>
      <c r="C10" s="142"/>
      <c r="D10" s="142"/>
      <c r="E10" s="142"/>
      <c r="F10" s="142"/>
      <c r="G10" s="142"/>
      <c r="H10" s="142"/>
      <c r="I10" s="142"/>
      <c r="J10" s="142"/>
      <c r="K10" s="142"/>
      <c r="L10" s="142"/>
      <c r="M10" s="142"/>
      <c r="N10" s="142"/>
      <c r="O10" s="142"/>
      <c r="P10" s="142"/>
      <c r="Q10" s="142"/>
      <c r="R10" s="142"/>
      <c r="S10" s="142"/>
      <c r="T10" s="142"/>
      <c r="U10" s="142"/>
      <c r="V10" s="134">
        <f t="shared" si="0"/>
        <v>0</v>
      </c>
    </row>
    <row r="11" spans="1:22" ht="31.5">
      <c r="A11" s="85">
        <f>Свод!A13</f>
        <v>5</v>
      </c>
      <c r="B11" s="164" t="str">
        <f>Свод!B13</f>
        <v xml:space="preserve"> МО "Канинский сельсовет" Ненецкого автономного округа</v>
      </c>
      <c r="C11" s="142"/>
      <c r="D11" s="142"/>
      <c r="E11" s="142"/>
      <c r="F11" s="142"/>
      <c r="G11" s="142"/>
      <c r="H11" s="142"/>
      <c r="I11" s="142"/>
      <c r="J11" s="142"/>
      <c r="K11" s="142"/>
      <c r="L11" s="142"/>
      <c r="M11" s="142"/>
      <c r="N11" s="142"/>
      <c r="O11" s="142"/>
      <c r="P11" s="142"/>
      <c r="Q11" s="142"/>
      <c r="R11" s="142"/>
      <c r="S11" s="142"/>
      <c r="T11" s="142"/>
      <c r="U11" s="142"/>
      <c r="V11" s="134">
        <f t="shared" si="0"/>
        <v>0</v>
      </c>
    </row>
    <row r="12" spans="1:22" ht="31.5">
      <c r="A12" s="85">
        <f>Свод!A14</f>
        <v>6</v>
      </c>
      <c r="B12" s="164" t="str">
        <f>Свод!B14</f>
        <v xml:space="preserve"> МО "Карский сельсовет" Ненецкого автономного округа</v>
      </c>
      <c r="C12" s="142"/>
      <c r="D12" s="142"/>
      <c r="E12" s="142"/>
      <c r="F12" s="142"/>
      <c r="G12" s="142"/>
      <c r="H12" s="142"/>
      <c r="I12" s="142"/>
      <c r="J12" s="142"/>
      <c r="K12" s="142"/>
      <c r="L12" s="142"/>
      <c r="M12" s="142"/>
      <c r="N12" s="142"/>
      <c r="O12" s="142"/>
      <c r="P12" s="142"/>
      <c r="Q12" s="142"/>
      <c r="R12" s="142"/>
      <c r="S12" s="142"/>
      <c r="T12" s="142"/>
      <c r="U12" s="142"/>
      <c r="V12" s="134">
        <f t="shared" si="0"/>
        <v>0</v>
      </c>
    </row>
    <row r="13" spans="1:22" ht="31.5">
      <c r="A13" s="85">
        <f>Свод!A15</f>
        <v>7</v>
      </c>
      <c r="B13" s="164" t="str">
        <f>Свод!B15</f>
        <v>МО "Колгуевский сельсовет" Ненецкого автономного округа</v>
      </c>
      <c r="C13" s="142"/>
      <c r="D13" s="142"/>
      <c r="E13" s="142"/>
      <c r="F13" s="142"/>
      <c r="G13" s="142"/>
      <c r="H13" s="142"/>
      <c r="I13" s="142"/>
      <c r="J13" s="142"/>
      <c r="K13" s="142"/>
      <c r="L13" s="142"/>
      <c r="M13" s="142"/>
      <c r="N13" s="142"/>
      <c r="O13" s="142"/>
      <c r="P13" s="142"/>
      <c r="Q13" s="142"/>
      <c r="R13" s="142"/>
      <c r="S13" s="142"/>
      <c r="T13" s="142"/>
      <c r="U13" s="142"/>
      <c r="V13" s="134">
        <f t="shared" si="0"/>
        <v>0</v>
      </c>
    </row>
    <row r="14" spans="1:22" ht="31.5">
      <c r="A14" s="85">
        <f>Свод!A16</f>
        <v>8</v>
      </c>
      <c r="B14" s="164" t="str">
        <f>Свод!B16</f>
        <v>МО "Коткинский сельсовет" Ненецкого автономного округа</v>
      </c>
      <c r="C14" s="142"/>
      <c r="D14" s="142"/>
      <c r="E14" s="142"/>
      <c r="F14" s="142"/>
      <c r="G14" s="142"/>
      <c r="H14" s="142"/>
      <c r="I14" s="142"/>
      <c r="J14" s="142"/>
      <c r="K14" s="142"/>
      <c r="L14" s="142"/>
      <c r="M14" s="142"/>
      <c r="N14" s="142"/>
      <c r="O14" s="142"/>
      <c r="P14" s="142"/>
      <c r="Q14" s="142"/>
      <c r="R14" s="142"/>
      <c r="S14" s="142"/>
      <c r="T14" s="142"/>
      <c r="U14" s="142"/>
      <c r="V14" s="134">
        <f t="shared" si="0"/>
        <v>0</v>
      </c>
    </row>
    <row r="15" spans="1:22" ht="31.5">
      <c r="A15" s="85">
        <f>Свод!A17</f>
        <v>9</v>
      </c>
      <c r="B15" s="164" t="str">
        <f>Свод!B17</f>
        <v xml:space="preserve"> МО "Малоземельский сельсовет" Ненецкого автономного округа</v>
      </c>
      <c r="C15" s="142"/>
      <c r="D15" s="142"/>
      <c r="E15" s="142"/>
      <c r="F15" s="142"/>
      <c r="G15" s="142"/>
      <c r="H15" s="142"/>
      <c r="I15" s="142"/>
      <c r="J15" s="142"/>
      <c r="K15" s="142"/>
      <c r="L15" s="142"/>
      <c r="M15" s="142"/>
      <c r="N15" s="142"/>
      <c r="O15" s="142"/>
      <c r="P15" s="142"/>
      <c r="Q15" s="142"/>
      <c r="R15" s="142"/>
      <c r="S15" s="142"/>
      <c r="T15" s="142"/>
      <c r="U15" s="142"/>
      <c r="V15" s="134">
        <f t="shared" si="0"/>
        <v>0</v>
      </c>
    </row>
    <row r="16" spans="1:22" ht="31.5">
      <c r="A16" s="85">
        <f>Свод!A18</f>
        <v>10</v>
      </c>
      <c r="B16" s="164" t="str">
        <f>Свод!B18</f>
        <v xml:space="preserve"> МО "Омский сельсовет" Ненецкого автономного округа</v>
      </c>
      <c r="C16" s="142"/>
      <c r="D16" s="142"/>
      <c r="E16" s="142"/>
      <c r="F16" s="142"/>
      <c r="G16" s="142"/>
      <c r="H16" s="142"/>
      <c r="I16" s="142"/>
      <c r="J16" s="142"/>
      <c r="K16" s="142"/>
      <c r="L16" s="142"/>
      <c r="M16" s="142"/>
      <c r="N16" s="142"/>
      <c r="O16" s="142"/>
      <c r="P16" s="142"/>
      <c r="Q16" s="142"/>
      <c r="R16" s="142"/>
      <c r="S16" s="142"/>
      <c r="T16" s="142"/>
      <c r="U16" s="142"/>
      <c r="V16" s="134">
        <f t="shared" si="0"/>
        <v>0</v>
      </c>
    </row>
    <row r="17" spans="1:22" ht="31.5">
      <c r="A17" s="85">
        <f>Свод!A19</f>
        <v>11</v>
      </c>
      <c r="B17" s="164" t="str">
        <f>Свод!B19</f>
        <v xml:space="preserve"> МО "Пешский сельсовет" Ненецкого автономного округа</v>
      </c>
      <c r="C17" s="142"/>
      <c r="D17" s="142"/>
      <c r="E17" s="142"/>
      <c r="F17" s="142"/>
      <c r="G17" s="142"/>
      <c r="H17" s="142"/>
      <c r="I17" s="142"/>
      <c r="J17" s="142"/>
      <c r="K17" s="142"/>
      <c r="L17" s="142"/>
      <c r="M17" s="142"/>
      <c r="N17" s="142"/>
      <c r="O17" s="142"/>
      <c r="P17" s="142"/>
      <c r="Q17" s="142"/>
      <c r="R17" s="142"/>
      <c r="S17" s="142"/>
      <c r="T17" s="142"/>
      <c r="U17" s="142"/>
      <c r="V17" s="134">
        <f t="shared" si="0"/>
        <v>0</v>
      </c>
    </row>
    <row r="18" spans="1:22" ht="31.5">
      <c r="A18" s="85">
        <f>Свод!A20</f>
        <v>12</v>
      </c>
      <c r="B18" s="164" t="str">
        <f>Свод!B20</f>
        <v xml:space="preserve"> МО "Приморско-Куйский сельсовет" Ненецкого автономного округа</v>
      </c>
      <c r="C18" s="142"/>
      <c r="D18" s="142"/>
      <c r="E18" s="142"/>
      <c r="F18" s="142"/>
      <c r="G18" s="142"/>
      <c r="H18" s="142"/>
      <c r="I18" s="142"/>
      <c r="J18" s="142"/>
      <c r="K18" s="142"/>
      <c r="L18" s="142"/>
      <c r="M18" s="142"/>
      <c r="N18" s="142"/>
      <c r="O18" s="142"/>
      <c r="P18" s="142"/>
      <c r="Q18" s="142"/>
      <c r="R18" s="142"/>
      <c r="S18" s="142"/>
      <c r="T18" s="142"/>
      <c r="U18" s="142"/>
      <c r="V18" s="134">
        <f t="shared" si="0"/>
        <v>0</v>
      </c>
    </row>
    <row r="19" spans="1:22" ht="31.5">
      <c r="A19" s="85">
        <f>Свод!A21</f>
        <v>13</v>
      </c>
      <c r="B19" s="164" t="str">
        <f>Свод!B21</f>
        <v xml:space="preserve"> МО "Пустозерский сельсовет" Ненецкого автономного округа</v>
      </c>
      <c r="C19" s="142"/>
      <c r="D19" s="142"/>
      <c r="E19" s="142"/>
      <c r="F19" s="142"/>
      <c r="G19" s="142"/>
      <c r="H19" s="142"/>
      <c r="I19" s="142"/>
      <c r="J19" s="142"/>
      <c r="K19" s="142"/>
      <c r="L19" s="142"/>
      <c r="M19" s="142"/>
      <c r="N19" s="142"/>
      <c r="O19" s="142"/>
      <c r="P19" s="142"/>
      <c r="Q19" s="142"/>
      <c r="R19" s="142"/>
      <c r="S19" s="142"/>
      <c r="T19" s="142"/>
      <c r="U19" s="142"/>
      <c r="V19" s="134">
        <f t="shared" si="0"/>
        <v>0</v>
      </c>
    </row>
    <row r="20" spans="1:22" ht="31.5">
      <c r="A20" s="85">
        <f>Свод!A22</f>
        <v>14</v>
      </c>
      <c r="B20" s="164" t="str">
        <f>Свод!B22</f>
        <v>МО "Тельвисочный сельсовет" Ненецкого автономного округа</v>
      </c>
      <c r="C20" s="142"/>
      <c r="D20" s="142"/>
      <c r="E20" s="142"/>
      <c r="F20" s="142"/>
      <c r="G20" s="142"/>
      <c r="H20" s="142"/>
      <c r="I20" s="142"/>
      <c r="J20" s="142"/>
      <c r="K20" s="142"/>
      <c r="L20" s="142"/>
      <c r="M20" s="142"/>
      <c r="N20" s="142"/>
      <c r="O20" s="142"/>
      <c r="P20" s="142"/>
      <c r="Q20" s="142"/>
      <c r="R20" s="142"/>
      <c r="S20" s="142"/>
      <c r="T20" s="142"/>
      <c r="U20" s="142"/>
      <c r="V20" s="134">
        <f t="shared" si="0"/>
        <v>0</v>
      </c>
    </row>
    <row r="21" spans="1:22" ht="31.5">
      <c r="A21" s="85">
        <f>Свод!A23</f>
        <v>15</v>
      </c>
      <c r="B21" s="164" t="str">
        <f>Свод!B23</f>
        <v xml:space="preserve"> МО "Тиманский сельсовет" Ненецкого автономного округа</v>
      </c>
      <c r="C21" s="142"/>
      <c r="D21" s="142"/>
      <c r="E21" s="142"/>
      <c r="F21" s="142"/>
      <c r="G21" s="142"/>
      <c r="H21" s="142"/>
      <c r="I21" s="142"/>
      <c r="J21" s="142"/>
      <c r="K21" s="142"/>
      <c r="L21" s="142"/>
      <c r="M21" s="142"/>
      <c r="N21" s="142"/>
      <c r="O21" s="142"/>
      <c r="P21" s="142"/>
      <c r="Q21" s="142"/>
      <c r="R21" s="142"/>
      <c r="S21" s="142"/>
      <c r="T21" s="142"/>
      <c r="U21" s="142"/>
      <c r="V21" s="134">
        <f t="shared" si="0"/>
        <v>0</v>
      </c>
    </row>
    <row r="22" spans="1:22" ht="31.5">
      <c r="A22" s="85">
        <f>Свод!A24</f>
        <v>16</v>
      </c>
      <c r="B22" s="164" t="str">
        <f>Свод!B24</f>
        <v>МО "Хорей-Верский сельсовет" Ненецкого автономного округа</v>
      </c>
      <c r="C22" s="142"/>
      <c r="D22" s="142"/>
      <c r="E22" s="142"/>
      <c r="F22" s="142"/>
      <c r="G22" s="142"/>
      <c r="H22" s="142"/>
      <c r="I22" s="142"/>
      <c r="J22" s="142"/>
      <c r="K22" s="142"/>
      <c r="L22" s="142"/>
      <c r="M22" s="142"/>
      <c r="N22" s="142"/>
      <c r="O22" s="142"/>
      <c r="P22" s="142"/>
      <c r="Q22" s="142"/>
      <c r="R22" s="142"/>
      <c r="S22" s="142"/>
      <c r="T22" s="142"/>
      <c r="U22" s="142"/>
      <c r="V22" s="134">
        <f t="shared" si="0"/>
        <v>0</v>
      </c>
    </row>
    <row r="23" spans="1:22" ht="31.5">
      <c r="A23" s="85">
        <f>Свод!A25</f>
        <v>17</v>
      </c>
      <c r="B23" s="164" t="str">
        <f>Свод!B25</f>
        <v>МО "Хоседа-Хардский сельсовет" Ненецкого автономного округа</v>
      </c>
      <c r="C23" s="142"/>
      <c r="D23" s="142"/>
      <c r="E23" s="142"/>
      <c r="F23" s="142"/>
      <c r="G23" s="142"/>
      <c r="H23" s="142"/>
      <c r="I23" s="142"/>
      <c r="J23" s="142"/>
      <c r="K23" s="142"/>
      <c r="L23" s="142"/>
      <c r="M23" s="142"/>
      <c r="N23" s="142"/>
      <c r="O23" s="142"/>
      <c r="P23" s="142"/>
      <c r="Q23" s="142"/>
      <c r="R23" s="142"/>
      <c r="S23" s="142"/>
      <c r="T23" s="142"/>
      <c r="U23" s="142"/>
      <c r="V23" s="134">
        <f t="shared" si="0"/>
        <v>0</v>
      </c>
    </row>
    <row r="24" spans="1:22" ht="31.5">
      <c r="A24" s="85">
        <f>Свод!A26</f>
        <v>18</v>
      </c>
      <c r="B24" s="164" t="str">
        <f>Свод!B26</f>
        <v>МО "Шоинский сельсовет" Ненецкого автономного округа</v>
      </c>
      <c r="C24" s="142"/>
      <c r="D24" s="142"/>
      <c r="E24" s="142"/>
      <c r="F24" s="142"/>
      <c r="G24" s="142"/>
      <c r="H24" s="142"/>
      <c r="I24" s="142"/>
      <c r="J24" s="142"/>
      <c r="K24" s="142"/>
      <c r="L24" s="142"/>
      <c r="M24" s="142"/>
      <c r="N24" s="142"/>
      <c r="O24" s="142"/>
      <c r="P24" s="142"/>
      <c r="Q24" s="142"/>
      <c r="R24" s="142"/>
      <c r="S24" s="142"/>
      <c r="T24" s="142"/>
      <c r="U24" s="142"/>
      <c r="V24" s="134">
        <f t="shared" si="0"/>
        <v>0</v>
      </c>
    </row>
    <row r="25" spans="1:22" ht="31.5">
      <c r="A25" s="85">
        <f>Свод!A27</f>
        <v>19</v>
      </c>
      <c r="B25" s="164" t="str">
        <f>Свод!B27</f>
        <v>МО "Юшарский сельсовет" Ненецкого автономного округа</v>
      </c>
      <c r="C25" s="142"/>
      <c r="D25" s="142"/>
      <c r="E25" s="142"/>
      <c r="F25" s="142"/>
      <c r="G25" s="142"/>
      <c r="H25" s="142"/>
      <c r="I25" s="142"/>
      <c r="J25" s="142"/>
      <c r="K25" s="142"/>
      <c r="L25" s="142"/>
      <c r="M25" s="142"/>
      <c r="N25" s="142"/>
      <c r="O25" s="142"/>
      <c r="P25" s="142"/>
      <c r="Q25" s="142"/>
      <c r="R25" s="142"/>
      <c r="S25" s="142"/>
      <c r="T25" s="142"/>
      <c r="U25" s="142"/>
      <c r="V25" s="134">
        <f t="shared" si="0"/>
        <v>0</v>
      </c>
    </row>
    <row r="26" spans="1:22" ht="31.5">
      <c r="A26" s="85">
        <f>Свод!A28</f>
        <v>20</v>
      </c>
      <c r="B26" s="164" t="str">
        <f>Свод!B28</f>
        <v>МО "Городское поселение "Рабочий посёлок Искателей"</v>
      </c>
      <c r="C26" s="142"/>
      <c r="D26" s="142"/>
      <c r="E26" s="142"/>
      <c r="F26" s="142"/>
      <c r="G26" s="142"/>
      <c r="H26" s="142"/>
      <c r="I26" s="142"/>
      <c r="J26" s="142"/>
      <c r="K26" s="142"/>
      <c r="L26" s="142"/>
      <c r="M26" s="142"/>
      <c r="N26" s="142"/>
      <c r="O26" s="142"/>
      <c r="P26" s="142"/>
      <c r="Q26" s="142"/>
      <c r="R26" s="142"/>
      <c r="S26" s="142"/>
      <c r="T26" s="142"/>
      <c r="U26" s="142"/>
      <c r="V26" s="134">
        <f t="shared" si="0"/>
        <v>0</v>
      </c>
    </row>
    <row r="27" spans="1:22" ht="31.5">
      <c r="A27" s="85">
        <f>Свод!A29</f>
        <v>21</v>
      </c>
      <c r="B27" s="164" t="str">
        <f>Свод!B29</f>
        <v>МО "Посёлок Амдерма" Ненецкого автономного округа</v>
      </c>
      <c r="C27" s="142"/>
      <c r="D27" s="142"/>
      <c r="E27" s="142"/>
      <c r="F27" s="142"/>
      <c r="G27" s="142"/>
      <c r="H27" s="142"/>
      <c r="I27" s="142"/>
      <c r="J27" s="142"/>
      <c r="K27" s="142"/>
      <c r="L27" s="142"/>
      <c r="M27" s="142"/>
      <c r="N27" s="142"/>
      <c r="O27" s="142"/>
      <c r="P27" s="142"/>
      <c r="Q27" s="142"/>
      <c r="R27" s="142"/>
      <c r="S27" s="142"/>
      <c r="T27" s="142"/>
      <c r="U27" s="142"/>
      <c r="V27" s="134">
        <f t="shared" si="0"/>
        <v>0</v>
      </c>
    </row>
    <row r="28" spans="1:22" s="123" customFormat="1" ht="40.5" customHeight="1">
      <c r="A28" s="119" t="s">
        <v>52</v>
      </c>
      <c r="B28" s="122" t="s">
        <v>342</v>
      </c>
      <c r="C28" s="135">
        <f>SUM(C7:C27)</f>
        <v>0</v>
      </c>
      <c r="D28" s="135">
        <f t="shared" ref="D28:U28" si="1">SUM(D7:D27)</f>
        <v>0</v>
      </c>
      <c r="E28" s="135">
        <f t="shared" si="1"/>
        <v>0</v>
      </c>
      <c r="F28" s="135">
        <f t="shared" si="1"/>
        <v>0</v>
      </c>
      <c r="G28" s="135">
        <f t="shared" si="1"/>
        <v>0</v>
      </c>
      <c r="H28" s="135">
        <f t="shared" si="1"/>
        <v>0</v>
      </c>
      <c r="I28" s="135">
        <f t="shared" si="1"/>
        <v>0</v>
      </c>
      <c r="J28" s="135">
        <f t="shared" si="1"/>
        <v>0</v>
      </c>
      <c r="K28" s="135">
        <f t="shared" si="1"/>
        <v>0</v>
      </c>
      <c r="L28" s="135">
        <f t="shared" si="1"/>
        <v>0</v>
      </c>
      <c r="M28" s="135">
        <f t="shared" si="1"/>
        <v>0</v>
      </c>
      <c r="N28" s="135">
        <f t="shared" si="1"/>
        <v>0</v>
      </c>
      <c r="O28" s="135">
        <f t="shared" si="1"/>
        <v>0</v>
      </c>
      <c r="P28" s="135">
        <f t="shared" si="1"/>
        <v>0</v>
      </c>
      <c r="Q28" s="135">
        <f t="shared" si="1"/>
        <v>0</v>
      </c>
      <c r="R28" s="135">
        <f t="shared" si="1"/>
        <v>0</v>
      </c>
      <c r="S28" s="135">
        <f t="shared" si="1"/>
        <v>0</v>
      </c>
      <c r="T28" s="135">
        <f t="shared" si="1"/>
        <v>0</v>
      </c>
      <c r="U28" s="135">
        <f t="shared" si="1"/>
        <v>0</v>
      </c>
      <c r="V28" s="135">
        <f t="shared" si="0"/>
        <v>0</v>
      </c>
    </row>
    <row r="29" spans="1:22" ht="18.95" customHeight="1">
      <c r="A29" s="102"/>
      <c r="B29" s="132"/>
      <c r="C29" s="105"/>
      <c r="D29" s="105"/>
      <c r="E29" s="105"/>
      <c r="F29" s="105"/>
      <c r="G29" s="105"/>
      <c r="H29" s="105"/>
      <c r="I29" s="105"/>
      <c r="J29" s="105"/>
      <c r="K29" s="105"/>
      <c r="L29" s="105"/>
      <c r="M29" s="105"/>
      <c r="N29" s="105"/>
      <c r="O29" s="105"/>
      <c r="P29" s="105"/>
      <c r="Q29" s="105"/>
      <c r="R29" s="105"/>
      <c r="S29" s="105"/>
    </row>
    <row r="30" spans="1:22" s="126" customFormat="1" ht="18.95" customHeight="1">
      <c r="A30" s="252" t="s">
        <v>362</v>
      </c>
      <c r="B30" s="252"/>
      <c r="C30" s="252"/>
      <c r="D30" s="252"/>
      <c r="E30" s="252"/>
      <c r="F30" s="124"/>
      <c r="G30" s="125"/>
      <c r="H30" s="127"/>
      <c r="I30" s="125"/>
      <c r="J30" s="125"/>
      <c r="K30" s="125"/>
      <c r="L30" s="125"/>
      <c r="M30" s="125"/>
      <c r="N30" s="125"/>
      <c r="O30" s="125"/>
      <c r="P30" s="125"/>
      <c r="Q30" s="125"/>
      <c r="R30" s="125"/>
      <c r="S30" s="104"/>
    </row>
    <row r="31" spans="1:22" s="138" customFormat="1" ht="24" customHeight="1">
      <c r="A31" s="139" t="s">
        <v>377</v>
      </c>
      <c r="B31" s="266" t="s">
        <v>524</v>
      </c>
      <c r="C31" s="266"/>
      <c r="D31" s="266"/>
      <c r="E31" s="266"/>
      <c r="F31" s="266"/>
      <c r="G31" s="266"/>
      <c r="H31" s="266"/>
      <c r="I31" s="266"/>
      <c r="J31" s="266"/>
      <c r="K31" s="266"/>
      <c r="L31" s="266"/>
      <c r="M31" s="266"/>
      <c r="N31" s="266"/>
      <c r="O31" s="266"/>
      <c r="P31" s="266"/>
      <c r="Q31" s="266"/>
      <c r="R31" s="266"/>
      <c r="S31" s="266"/>
      <c r="T31" s="266"/>
      <c r="U31" s="266"/>
      <c r="V31" s="266"/>
    </row>
    <row r="32" spans="1:22" ht="27" customHeight="1">
      <c r="A32" s="139" t="s">
        <v>400</v>
      </c>
      <c r="B32" s="265" t="s">
        <v>552</v>
      </c>
      <c r="C32" s="265"/>
      <c r="D32" s="265"/>
      <c r="E32" s="265"/>
      <c r="F32" s="265"/>
      <c r="G32" s="265"/>
      <c r="H32" s="265"/>
      <c r="I32" s="265"/>
      <c r="J32" s="265"/>
      <c r="K32" s="265"/>
      <c r="L32" s="265"/>
      <c r="M32" s="265"/>
      <c r="N32" s="265"/>
      <c r="O32" s="265"/>
      <c r="P32" s="265"/>
      <c r="Q32" s="265"/>
      <c r="R32" s="265"/>
      <c r="S32" s="265"/>
      <c r="T32" s="265"/>
      <c r="U32" s="265"/>
      <c r="V32" s="265"/>
    </row>
    <row r="33" spans="1:22" ht="50.25" customHeight="1">
      <c r="A33" s="139" t="s">
        <v>379</v>
      </c>
      <c r="B33" s="268" t="s">
        <v>525</v>
      </c>
      <c r="C33" s="266"/>
      <c r="D33" s="266"/>
      <c r="E33" s="266"/>
      <c r="F33" s="266"/>
      <c r="G33" s="266"/>
      <c r="H33" s="266"/>
      <c r="I33" s="266"/>
      <c r="J33" s="266"/>
      <c r="K33" s="266"/>
      <c r="L33" s="266"/>
      <c r="M33" s="266"/>
      <c r="N33" s="266"/>
      <c r="O33" s="266"/>
      <c r="P33" s="266"/>
      <c r="Q33" s="266"/>
      <c r="R33" s="266"/>
      <c r="S33" s="266"/>
      <c r="T33" s="266"/>
      <c r="U33" s="266"/>
      <c r="V33" s="266"/>
    </row>
    <row r="34" spans="1:22" ht="20.25" customHeight="1">
      <c r="A34" s="139" t="s">
        <v>380</v>
      </c>
      <c r="B34" s="266" t="s">
        <v>381</v>
      </c>
      <c r="C34" s="266"/>
      <c r="D34" s="266"/>
      <c r="E34" s="266"/>
      <c r="F34" s="266"/>
      <c r="G34" s="266"/>
      <c r="H34" s="266"/>
      <c r="I34" s="266"/>
      <c r="J34" s="266"/>
      <c r="K34" s="266"/>
      <c r="L34" s="266"/>
      <c r="M34" s="266"/>
      <c r="N34" s="266"/>
      <c r="O34" s="266"/>
      <c r="P34" s="266"/>
      <c r="Q34" s="266"/>
      <c r="R34" s="266"/>
      <c r="S34" s="266"/>
      <c r="T34" s="266"/>
      <c r="U34" s="266"/>
      <c r="V34" s="266"/>
    </row>
    <row r="35" spans="1:22" ht="18.75" customHeight="1">
      <c r="A35" s="139" t="s">
        <v>383</v>
      </c>
      <c r="B35" s="266" t="s">
        <v>526</v>
      </c>
      <c r="C35" s="266"/>
      <c r="D35" s="266"/>
      <c r="E35" s="266"/>
      <c r="F35" s="266"/>
      <c r="G35" s="266"/>
      <c r="H35" s="266"/>
      <c r="I35" s="266"/>
      <c r="J35" s="266"/>
      <c r="K35" s="266"/>
      <c r="L35" s="266"/>
      <c r="M35" s="266"/>
      <c r="N35" s="266"/>
      <c r="O35" s="266"/>
      <c r="P35" s="266"/>
      <c r="Q35" s="266"/>
      <c r="R35" s="266"/>
      <c r="S35" s="266"/>
      <c r="T35" s="266"/>
      <c r="U35" s="266"/>
      <c r="V35" s="266"/>
    </row>
    <row r="36" spans="1:22" ht="27" customHeight="1">
      <c r="A36" s="139" t="s">
        <v>384</v>
      </c>
      <c r="B36" s="265" t="s">
        <v>406</v>
      </c>
      <c r="C36" s="265"/>
      <c r="D36" s="265"/>
      <c r="E36" s="265"/>
      <c r="F36" s="265"/>
      <c r="G36" s="265"/>
      <c r="H36" s="265"/>
      <c r="I36" s="265"/>
      <c r="J36" s="265"/>
      <c r="K36" s="265"/>
      <c r="L36" s="265"/>
      <c r="M36" s="265"/>
      <c r="N36" s="265"/>
      <c r="O36" s="265"/>
      <c r="P36" s="265"/>
      <c r="Q36" s="265"/>
      <c r="R36" s="265"/>
      <c r="S36" s="265"/>
      <c r="T36" s="265"/>
      <c r="U36" s="265"/>
      <c r="V36" s="265"/>
    </row>
    <row r="37" spans="1:22" ht="25.5" customHeight="1">
      <c r="A37" s="139" t="s">
        <v>373</v>
      </c>
      <c r="B37" s="265" t="s">
        <v>544</v>
      </c>
      <c r="C37" s="265"/>
      <c r="D37" s="265"/>
      <c r="E37" s="265"/>
      <c r="F37" s="265"/>
      <c r="G37" s="265"/>
      <c r="H37" s="265"/>
      <c r="I37" s="265"/>
      <c r="J37" s="265"/>
      <c r="K37" s="265"/>
      <c r="L37" s="265"/>
      <c r="M37" s="265"/>
      <c r="N37" s="265"/>
      <c r="O37" s="265"/>
      <c r="P37" s="265"/>
      <c r="Q37" s="265"/>
      <c r="R37" s="265"/>
      <c r="S37" s="265"/>
      <c r="T37" s="265"/>
      <c r="U37" s="265"/>
      <c r="V37" s="265"/>
    </row>
    <row r="38" spans="1:22" ht="25.5" customHeight="1">
      <c r="A38" s="139" t="s">
        <v>374</v>
      </c>
      <c r="B38" s="266" t="s">
        <v>408</v>
      </c>
      <c r="C38" s="266"/>
      <c r="D38" s="266"/>
      <c r="E38" s="266"/>
      <c r="F38" s="266"/>
      <c r="G38" s="266"/>
      <c r="H38" s="266"/>
      <c r="I38" s="266"/>
      <c r="J38" s="266"/>
      <c r="K38" s="266"/>
      <c r="L38" s="266"/>
      <c r="M38" s="266"/>
      <c r="N38" s="266"/>
      <c r="O38" s="266"/>
      <c r="P38" s="266"/>
      <c r="Q38" s="266"/>
      <c r="R38" s="266"/>
      <c r="S38" s="266"/>
      <c r="T38" s="266"/>
      <c r="U38" s="266"/>
      <c r="V38" s="266"/>
    </row>
    <row r="39" spans="1:22" ht="33.75" customHeight="1">
      <c r="A39" s="139" t="s">
        <v>397</v>
      </c>
      <c r="B39" s="268" t="s">
        <v>353</v>
      </c>
      <c r="C39" s="266"/>
      <c r="D39" s="266"/>
      <c r="E39" s="266"/>
      <c r="F39" s="266"/>
      <c r="G39" s="266"/>
      <c r="H39" s="266"/>
      <c r="I39" s="266"/>
      <c r="J39" s="266"/>
      <c r="K39" s="266"/>
      <c r="L39" s="266"/>
      <c r="M39" s="266"/>
      <c r="N39" s="266"/>
      <c r="O39" s="266"/>
      <c r="P39" s="266"/>
      <c r="Q39" s="266"/>
      <c r="R39" s="266"/>
      <c r="S39" s="266"/>
      <c r="T39" s="266"/>
      <c r="U39" s="266"/>
      <c r="V39" s="266"/>
    </row>
    <row r="40" spans="1:22" ht="25.5" customHeight="1">
      <c r="A40" s="139" t="s">
        <v>376</v>
      </c>
      <c r="B40" s="266" t="s">
        <v>470</v>
      </c>
      <c r="C40" s="266"/>
      <c r="D40" s="266"/>
      <c r="E40" s="266"/>
      <c r="F40" s="266"/>
      <c r="G40" s="266"/>
      <c r="H40" s="266"/>
      <c r="I40" s="266"/>
      <c r="J40" s="266"/>
      <c r="K40" s="266"/>
      <c r="L40" s="266"/>
      <c r="M40" s="266"/>
      <c r="N40" s="266"/>
      <c r="O40" s="266"/>
      <c r="P40" s="266"/>
      <c r="Q40" s="266"/>
      <c r="R40" s="266"/>
      <c r="S40" s="266"/>
      <c r="T40" s="266"/>
      <c r="U40" s="266"/>
      <c r="V40" s="266"/>
    </row>
    <row r="41" spans="1:22" ht="28.5" customHeight="1">
      <c r="A41" s="139" t="s">
        <v>398</v>
      </c>
      <c r="B41" s="266" t="s">
        <v>372</v>
      </c>
      <c r="C41" s="266"/>
      <c r="D41" s="266"/>
      <c r="E41" s="266"/>
      <c r="F41" s="266"/>
      <c r="G41" s="266"/>
      <c r="H41" s="266"/>
      <c r="I41" s="266"/>
      <c r="J41" s="266"/>
      <c r="K41" s="266"/>
      <c r="L41" s="266"/>
      <c r="M41" s="266"/>
      <c r="N41" s="266"/>
      <c r="O41" s="266"/>
      <c r="P41" s="266"/>
      <c r="Q41" s="266"/>
      <c r="R41" s="266"/>
      <c r="S41" s="266"/>
      <c r="T41" s="266"/>
      <c r="U41" s="266"/>
      <c r="V41" s="266"/>
    </row>
    <row r="42" spans="1:22" ht="55.5" customHeight="1">
      <c r="A42" s="139" t="s">
        <v>343</v>
      </c>
      <c r="B42" s="268" t="s">
        <v>528</v>
      </c>
      <c r="C42" s="266"/>
      <c r="D42" s="266"/>
      <c r="E42" s="266"/>
      <c r="F42" s="266"/>
      <c r="G42" s="266"/>
      <c r="H42" s="266"/>
      <c r="I42" s="266"/>
      <c r="J42" s="266"/>
      <c r="K42" s="266"/>
      <c r="L42" s="266"/>
      <c r="M42" s="266"/>
      <c r="N42" s="266"/>
      <c r="O42" s="266"/>
      <c r="P42" s="266"/>
      <c r="Q42" s="266"/>
      <c r="R42" s="266"/>
      <c r="S42" s="266"/>
      <c r="T42" s="266"/>
      <c r="U42" s="266"/>
      <c r="V42" s="266"/>
    </row>
    <row r="43" spans="1:22" ht="36.75" customHeight="1">
      <c r="A43" s="139" t="s">
        <v>344</v>
      </c>
      <c r="B43" s="267" t="s">
        <v>457</v>
      </c>
      <c r="C43" s="264"/>
      <c r="D43" s="264"/>
      <c r="E43" s="264"/>
      <c r="F43" s="264"/>
      <c r="G43" s="264"/>
      <c r="H43" s="264"/>
      <c r="I43" s="264"/>
      <c r="J43" s="264"/>
      <c r="K43" s="264"/>
      <c r="L43" s="264"/>
      <c r="M43" s="264"/>
      <c r="N43" s="264"/>
      <c r="O43" s="264"/>
      <c r="P43" s="264"/>
      <c r="Q43" s="264"/>
      <c r="R43" s="264"/>
      <c r="S43" s="264"/>
      <c r="T43" s="264"/>
      <c r="U43" s="264"/>
      <c r="V43" s="264"/>
    </row>
    <row r="44" spans="1:22" ht="48" customHeight="1">
      <c r="A44" s="139" t="s">
        <v>345</v>
      </c>
      <c r="B44" s="268" t="s">
        <v>450</v>
      </c>
      <c r="C44" s="268"/>
      <c r="D44" s="268"/>
      <c r="E44" s="268"/>
      <c r="F44" s="268"/>
      <c r="G44" s="268"/>
      <c r="H44" s="268"/>
      <c r="I44" s="268"/>
      <c r="J44" s="268"/>
      <c r="K44" s="268"/>
      <c r="L44" s="268"/>
      <c r="M44" s="268"/>
      <c r="N44" s="268"/>
      <c r="O44" s="268"/>
      <c r="P44" s="268"/>
      <c r="Q44" s="268"/>
      <c r="R44" s="268"/>
      <c r="S44" s="268"/>
      <c r="T44" s="268"/>
      <c r="U44" s="268"/>
      <c r="V44" s="268"/>
    </row>
    <row r="45" spans="1:22" ht="18.75">
      <c r="A45" s="139"/>
      <c r="B45" s="132"/>
      <c r="C45" s="105"/>
      <c r="D45" s="105"/>
      <c r="E45" s="105"/>
      <c r="F45" s="105"/>
      <c r="G45" s="105"/>
      <c r="H45" s="105"/>
      <c r="I45" s="105"/>
      <c r="J45" s="105"/>
      <c r="K45" s="105"/>
      <c r="L45" s="105"/>
      <c r="M45" s="105"/>
      <c r="N45" s="105"/>
      <c r="O45" s="105"/>
      <c r="P45" s="105"/>
      <c r="Q45" s="105"/>
      <c r="R45" s="105"/>
      <c r="S45" s="105"/>
      <c r="T45" s="105"/>
      <c r="U45" s="105"/>
      <c r="V45" s="106"/>
    </row>
    <row r="46" spans="1:22" ht="18.75">
      <c r="A46" s="140"/>
      <c r="B46" s="132"/>
      <c r="C46" s="105"/>
      <c r="D46" s="105"/>
      <c r="E46" s="105"/>
      <c r="F46" s="105"/>
      <c r="G46" s="105"/>
      <c r="H46" s="105"/>
      <c r="I46" s="105"/>
      <c r="J46" s="105"/>
      <c r="K46" s="105"/>
      <c r="L46" s="105"/>
      <c r="M46" s="105"/>
      <c r="N46" s="105"/>
      <c r="O46" s="105"/>
      <c r="P46" s="105"/>
      <c r="Q46" s="105"/>
      <c r="R46" s="105"/>
      <c r="S46" s="105"/>
      <c r="T46" s="105"/>
      <c r="U46" s="105"/>
      <c r="V46" s="106"/>
    </row>
    <row r="47" spans="1:22" ht="18.75">
      <c r="A47" s="140"/>
      <c r="B47" s="132"/>
      <c r="C47" s="105"/>
      <c r="D47" s="105"/>
      <c r="E47" s="105"/>
      <c r="F47" s="105"/>
      <c r="G47" s="105"/>
      <c r="H47" s="105"/>
      <c r="I47" s="105"/>
      <c r="J47" s="105"/>
      <c r="K47" s="105"/>
      <c r="L47" s="105"/>
      <c r="M47" s="105"/>
      <c r="N47" s="105"/>
      <c r="O47" s="105"/>
      <c r="P47" s="105"/>
      <c r="Q47" s="105"/>
      <c r="R47" s="105"/>
      <c r="S47" s="105"/>
      <c r="T47" s="105"/>
      <c r="U47" s="105"/>
      <c r="V47" s="106"/>
    </row>
    <row r="48" spans="1:22" ht="18.75">
      <c r="A48" s="102"/>
      <c r="B48" s="132"/>
      <c r="C48" s="105"/>
      <c r="D48" s="105"/>
      <c r="E48" s="105"/>
      <c r="F48" s="105"/>
      <c r="G48" s="105"/>
      <c r="H48" s="105"/>
      <c r="I48" s="105"/>
      <c r="J48" s="105"/>
      <c r="K48" s="105"/>
      <c r="L48" s="105"/>
      <c r="M48" s="105"/>
      <c r="N48" s="105"/>
      <c r="O48" s="105"/>
      <c r="P48" s="105"/>
      <c r="Q48" s="105"/>
      <c r="R48" s="105"/>
      <c r="S48" s="105"/>
      <c r="T48" s="105"/>
      <c r="U48" s="105"/>
      <c r="V48" s="106"/>
    </row>
    <row r="49" spans="1:22" ht="18.75">
      <c r="A49" s="102"/>
      <c r="B49" s="132"/>
      <c r="C49" s="105"/>
      <c r="D49" s="105"/>
      <c r="E49" s="105"/>
      <c r="F49" s="105"/>
      <c r="G49" s="105"/>
      <c r="H49" s="105"/>
      <c r="I49" s="105"/>
      <c r="J49" s="105"/>
      <c r="K49" s="105"/>
      <c r="L49" s="105"/>
      <c r="M49" s="105"/>
      <c r="N49" s="105"/>
      <c r="O49" s="105"/>
      <c r="P49" s="105"/>
      <c r="Q49" s="105"/>
      <c r="R49" s="105"/>
      <c r="S49" s="105"/>
      <c r="T49" s="105"/>
      <c r="U49" s="105"/>
      <c r="V49" s="106"/>
    </row>
    <row r="50" spans="1:22" ht="18.75">
      <c r="A50" s="102"/>
      <c r="B50" s="132"/>
      <c r="C50" s="105"/>
      <c r="D50" s="105"/>
      <c r="E50" s="105"/>
      <c r="F50" s="105"/>
      <c r="G50" s="105"/>
      <c r="H50" s="105"/>
      <c r="I50" s="105"/>
      <c r="J50" s="105"/>
      <c r="K50" s="105"/>
      <c r="L50" s="105"/>
      <c r="M50" s="105"/>
      <c r="N50" s="105"/>
      <c r="O50" s="105"/>
      <c r="P50" s="105"/>
      <c r="Q50" s="105"/>
      <c r="R50" s="105"/>
      <c r="S50" s="105"/>
      <c r="T50" s="105"/>
      <c r="U50" s="105"/>
      <c r="V50" s="106"/>
    </row>
    <row r="51" spans="1:22" ht="18.75">
      <c r="A51" s="102"/>
      <c r="B51" s="132"/>
      <c r="C51" s="105"/>
      <c r="D51" s="105"/>
      <c r="E51" s="105"/>
      <c r="F51" s="105"/>
      <c r="G51" s="105"/>
      <c r="H51" s="105"/>
      <c r="I51" s="105"/>
      <c r="J51" s="105"/>
      <c r="K51" s="105"/>
      <c r="L51" s="105"/>
      <c r="M51" s="105"/>
      <c r="N51" s="105"/>
      <c r="O51" s="105"/>
      <c r="P51" s="105"/>
      <c r="Q51" s="105"/>
      <c r="R51" s="105"/>
      <c r="S51" s="105"/>
      <c r="T51" s="105"/>
      <c r="U51" s="105"/>
      <c r="V51" s="106"/>
    </row>
    <row r="52" spans="1:22" ht="18.75">
      <c r="A52" s="102"/>
      <c r="B52" s="132"/>
      <c r="C52" s="105"/>
      <c r="D52" s="105"/>
      <c r="E52" s="105"/>
      <c r="F52" s="105"/>
      <c r="G52" s="105"/>
      <c r="H52" s="105"/>
      <c r="I52" s="105"/>
      <c r="J52" s="105"/>
      <c r="K52" s="105"/>
      <c r="L52" s="105"/>
      <c r="M52" s="105"/>
      <c r="N52" s="105"/>
      <c r="O52" s="105"/>
      <c r="P52" s="105"/>
      <c r="Q52" s="105"/>
      <c r="R52" s="105"/>
      <c r="S52" s="105"/>
      <c r="T52" s="105"/>
      <c r="U52" s="105"/>
      <c r="V52" s="106"/>
    </row>
    <row r="53" spans="1:22" ht="18.75">
      <c r="A53" s="102"/>
      <c r="B53" s="132"/>
      <c r="C53" s="105"/>
      <c r="D53" s="105"/>
      <c r="E53" s="105"/>
      <c r="F53" s="105"/>
      <c r="G53" s="105"/>
      <c r="H53" s="105"/>
      <c r="I53" s="105"/>
      <c r="J53" s="105"/>
      <c r="K53" s="105"/>
      <c r="L53" s="105"/>
      <c r="M53" s="105"/>
      <c r="N53" s="105"/>
      <c r="O53" s="105"/>
      <c r="P53" s="105"/>
      <c r="Q53" s="105"/>
      <c r="R53" s="105"/>
      <c r="S53" s="105"/>
      <c r="T53" s="105"/>
      <c r="U53" s="105"/>
      <c r="V53" s="106"/>
    </row>
    <row r="54" spans="1:22" ht="18.75">
      <c r="A54" s="102"/>
      <c r="B54" s="132"/>
      <c r="C54" s="105"/>
      <c r="D54" s="105"/>
      <c r="E54" s="105"/>
      <c r="F54" s="105"/>
      <c r="G54" s="105"/>
      <c r="H54" s="105"/>
      <c r="I54" s="105"/>
      <c r="J54" s="105"/>
      <c r="K54" s="105"/>
      <c r="L54" s="105"/>
      <c r="M54" s="105"/>
      <c r="N54" s="105"/>
      <c r="O54" s="105"/>
      <c r="P54" s="105"/>
      <c r="Q54" s="105"/>
      <c r="R54" s="105"/>
      <c r="S54" s="105"/>
      <c r="T54" s="105"/>
      <c r="U54" s="105"/>
      <c r="V54" s="106"/>
    </row>
    <row r="55" spans="1:22" ht="18.75">
      <c r="A55" s="102"/>
      <c r="B55" s="132"/>
      <c r="C55" s="105"/>
      <c r="D55" s="105"/>
      <c r="E55" s="105"/>
      <c r="F55" s="105"/>
      <c r="G55" s="105"/>
      <c r="H55" s="105"/>
      <c r="I55" s="105"/>
      <c r="J55" s="105"/>
      <c r="K55" s="105"/>
      <c r="L55" s="105"/>
      <c r="M55" s="105"/>
      <c r="N55" s="105"/>
      <c r="O55" s="105"/>
      <c r="P55" s="105"/>
      <c r="Q55" s="105"/>
      <c r="R55" s="105"/>
      <c r="S55" s="105"/>
      <c r="T55" s="105"/>
      <c r="U55" s="105"/>
      <c r="V55" s="106"/>
    </row>
    <row r="56" spans="1:22" ht="18.75">
      <c r="A56" s="102"/>
      <c r="B56" s="132"/>
      <c r="C56" s="105"/>
      <c r="D56" s="105"/>
      <c r="E56" s="105"/>
      <c r="F56" s="105"/>
      <c r="G56" s="105"/>
      <c r="H56" s="105"/>
      <c r="I56" s="105"/>
      <c r="J56" s="105"/>
      <c r="K56" s="105"/>
      <c r="L56" s="105"/>
      <c r="M56" s="105"/>
      <c r="N56" s="105"/>
      <c r="O56" s="105"/>
      <c r="P56" s="105"/>
      <c r="Q56" s="105"/>
      <c r="R56" s="105"/>
      <c r="S56" s="105"/>
      <c r="T56" s="105"/>
      <c r="U56" s="105"/>
      <c r="V56" s="106"/>
    </row>
    <row r="57" spans="1:22" ht="18.75">
      <c r="A57" s="102"/>
      <c r="B57" s="132"/>
      <c r="C57" s="105"/>
      <c r="D57" s="105"/>
      <c r="E57" s="105"/>
      <c r="F57" s="105"/>
      <c r="G57" s="105"/>
      <c r="H57" s="105"/>
      <c r="I57" s="105"/>
      <c r="J57" s="105"/>
      <c r="K57" s="105"/>
      <c r="L57" s="105"/>
      <c r="M57" s="105"/>
      <c r="N57" s="105"/>
      <c r="O57" s="105"/>
      <c r="P57" s="105"/>
      <c r="Q57" s="105"/>
      <c r="R57" s="105"/>
      <c r="S57" s="105"/>
      <c r="T57" s="105"/>
      <c r="U57" s="105"/>
      <c r="V57" s="106"/>
    </row>
    <row r="58" spans="1:22" ht="18.75">
      <c r="A58" s="102"/>
      <c r="B58" s="132"/>
      <c r="C58" s="105"/>
      <c r="D58" s="105"/>
      <c r="E58" s="105"/>
      <c r="F58" s="105"/>
      <c r="G58" s="105"/>
      <c r="H58" s="105"/>
      <c r="I58" s="105"/>
      <c r="J58" s="105"/>
      <c r="K58" s="105"/>
      <c r="L58" s="105"/>
      <c r="M58" s="105"/>
      <c r="N58" s="105"/>
      <c r="O58" s="105"/>
      <c r="P58" s="105"/>
      <c r="Q58" s="105"/>
      <c r="R58" s="105"/>
      <c r="S58" s="105"/>
      <c r="T58" s="105"/>
      <c r="U58" s="105"/>
      <c r="V58" s="106"/>
    </row>
    <row r="59" spans="1:22" ht="18.75">
      <c r="A59" s="102"/>
      <c r="B59" s="132"/>
      <c r="C59" s="105"/>
      <c r="D59" s="105"/>
      <c r="E59" s="105"/>
      <c r="F59" s="105"/>
      <c r="G59" s="105"/>
      <c r="H59" s="105"/>
      <c r="I59" s="105"/>
      <c r="J59" s="105"/>
      <c r="K59" s="105"/>
      <c r="L59" s="105"/>
      <c r="M59" s="105"/>
      <c r="N59" s="105"/>
      <c r="O59" s="105"/>
      <c r="P59" s="105"/>
      <c r="Q59" s="105"/>
      <c r="R59" s="105"/>
      <c r="S59" s="105"/>
      <c r="T59" s="105"/>
      <c r="U59" s="105"/>
      <c r="V59" s="106"/>
    </row>
    <row r="60" spans="1:22" ht="18.75">
      <c r="A60" s="102"/>
      <c r="B60" s="132"/>
      <c r="C60" s="105"/>
      <c r="D60" s="105"/>
      <c r="E60" s="105"/>
      <c r="F60" s="105"/>
      <c r="G60" s="105"/>
      <c r="H60" s="105"/>
      <c r="I60" s="105"/>
      <c r="J60" s="105"/>
      <c r="K60" s="105"/>
      <c r="L60" s="105"/>
      <c r="M60" s="105"/>
      <c r="N60" s="105"/>
      <c r="O60" s="105"/>
      <c r="P60" s="105"/>
      <c r="Q60" s="105"/>
      <c r="R60" s="105"/>
      <c r="S60" s="105"/>
      <c r="T60" s="105"/>
      <c r="U60" s="105"/>
      <c r="V60" s="106"/>
    </row>
    <row r="61" spans="1:22" ht="18.75">
      <c r="A61" s="102"/>
      <c r="B61" s="132"/>
      <c r="C61" s="105"/>
      <c r="D61" s="105"/>
      <c r="E61" s="105"/>
      <c r="F61" s="105"/>
      <c r="G61" s="105"/>
      <c r="H61" s="105"/>
      <c r="I61" s="105"/>
      <c r="J61" s="105"/>
      <c r="K61" s="105"/>
      <c r="L61" s="105"/>
      <c r="M61" s="105"/>
      <c r="N61" s="105"/>
      <c r="O61" s="105"/>
      <c r="P61" s="105"/>
      <c r="Q61" s="105"/>
      <c r="R61" s="105"/>
      <c r="S61" s="105"/>
      <c r="T61" s="105"/>
      <c r="U61" s="105"/>
      <c r="V61" s="106"/>
    </row>
    <row r="62" spans="1:22" ht="18.75">
      <c r="A62" s="102"/>
      <c r="B62" s="132"/>
      <c r="C62" s="105"/>
      <c r="D62" s="105"/>
      <c r="E62" s="105"/>
      <c r="F62" s="105"/>
      <c r="G62" s="105"/>
      <c r="H62" s="105"/>
      <c r="I62" s="105"/>
      <c r="J62" s="105"/>
      <c r="K62" s="105"/>
      <c r="L62" s="105"/>
      <c r="M62" s="105"/>
      <c r="N62" s="105"/>
      <c r="O62" s="105"/>
      <c r="P62" s="105"/>
      <c r="Q62" s="105"/>
      <c r="R62" s="105"/>
      <c r="S62" s="105"/>
      <c r="T62" s="105"/>
      <c r="U62" s="105"/>
      <c r="V62" s="106"/>
    </row>
    <row r="63" spans="1:22" ht="18.75">
      <c r="A63" s="102"/>
      <c r="B63" s="132"/>
      <c r="C63" s="105"/>
      <c r="D63" s="105"/>
      <c r="E63" s="105"/>
      <c r="F63" s="105"/>
      <c r="G63" s="105"/>
      <c r="H63" s="105"/>
      <c r="I63" s="105"/>
      <c r="J63" s="105"/>
      <c r="K63" s="105"/>
      <c r="L63" s="105"/>
      <c r="M63" s="105"/>
      <c r="N63" s="105"/>
      <c r="O63" s="105"/>
      <c r="P63" s="105"/>
      <c r="Q63" s="105"/>
      <c r="R63" s="105"/>
      <c r="S63" s="105"/>
      <c r="T63" s="105"/>
      <c r="U63" s="105"/>
      <c r="V63" s="106"/>
    </row>
    <row r="64" spans="1:22" ht="18.75">
      <c r="A64" s="102"/>
      <c r="B64" s="132"/>
      <c r="C64" s="105"/>
      <c r="D64" s="105"/>
      <c r="E64" s="105"/>
      <c r="F64" s="105"/>
      <c r="G64" s="105"/>
      <c r="H64" s="105"/>
      <c r="I64" s="105"/>
      <c r="J64" s="105"/>
      <c r="K64" s="105"/>
      <c r="L64" s="105"/>
      <c r="M64" s="105"/>
      <c r="N64" s="105"/>
      <c r="O64" s="105"/>
      <c r="P64" s="105"/>
      <c r="Q64" s="105"/>
      <c r="R64" s="105"/>
      <c r="S64" s="105"/>
      <c r="T64" s="105"/>
      <c r="U64" s="105"/>
      <c r="V64" s="106"/>
    </row>
    <row r="65" spans="1:22" ht="18.75">
      <c r="A65" s="102"/>
      <c r="B65" s="132"/>
      <c r="C65" s="105"/>
      <c r="D65" s="105"/>
      <c r="E65" s="105"/>
      <c r="F65" s="105"/>
      <c r="G65" s="105"/>
      <c r="H65" s="105"/>
      <c r="I65" s="105"/>
      <c r="J65" s="105"/>
      <c r="K65" s="105"/>
      <c r="L65" s="105"/>
      <c r="M65" s="105"/>
      <c r="N65" s="105"/>
      <c r="O65" s="105"/>
      <c r="P65" s="105"/>
      <c r="Q65" s="105"/>
      <c r="R65" s="105"/>
      <c r="S65" s="105"/>
      <c r="T65" s="105"/>
      <c r="U65" s="105"/>
      <c r="V65" s="106"/>
    </row>
    <row r="66" spans="1:22" ht="18.75">
      <c r="A66" s="102"/>
      <c r="B66" s="132"/>
      <c r="C66" s="105"/>
      <c r="D66" s="105"/>
      <c r="E66" s="105"/>
      <c r="F66" s="105"/>
      <c r="G66" s="105"/>
      <c r="H66" s="105"/>
      <c r="I66" s="105"/>
      <c r="J66" s="105"/>
      <c r="K66" s="105"/>
      <c r="L66" s="105"/>
      <c r="M66" s="105"/>
      <c r="N66" s="105"/>
      <c r="O66" s="105"/>
      <c r="P66" s="105"/>
      <c r="Q66" s="105"/>
      <c r="R66" s="105"/>
      <c r="S66" s="105"/>
      <c r="T66" s="105"/>
      <c r="U66" s="105"/>
      <c r="V66" s="106"/>
    </row>
    <row r="67" spans="1:22" ht="18.75">
      <c r="A67" s="102"/>
      <c r="B67" s="132"/>
      <c r="C67" s="105"/>
      <c r="D67" s="105"/>
      <c r="E67" s="105"/>
      <c r="F67" s="105"/>
      <c r="G67" s="105"/>
      <c r="H67" s="105"/>
      <c r="I67" s="105"/>
      <c r="J67" s="105"/>
      <c r="K67" s="105"/>
      <c r="L67" s="105"/>
      <c r="M67" s="105"/>
      <c r="N67" s="105"/>
      <c r="O67" s="105"/>
      <c r="P67" s="105"/>
      <c r="Q67" s="105"/>
      <c r="R67" s="105"/>
      <c r="S67" s="105"/>
      <c r="T67" s="105"/>
      <c r="U67" s="105"/>
      <c r="V67" s="106"/>
    </row>
    <row r="68" spans="1:22" ht="18.75">
      <c r="A68" s="102"/>
      <c r="B68" s="132"/>
      <c r="C68" s="105"/>
      <c r="D68" s="105"/>
      <c r="E68" s="105"/>
      <c r="F68" s="105"/>
      <c r="G68" s="105"/>
      <c r="H68" s="105"/>
      <c r="I68" s="105"/>
      <c r="J68" s="105"/>
      <c r="K68" s="105"/>
      <c r="L68" s="105"/>
      <c r="M68" s="105"/>
      <c r="N68" s="105"/>
      <c r="O68" s="105"/>
      <c r="P68" s="105"/>
      <c r="Q68" s="105"/>
      <c r="R68" s="105"/>
      <c r="S68" s="105"/>
      <c r="T68" s="105"/>
      <c r="U68" s="105"/>
      <c r="V68" s="106"/>
    </row>
    <row r="69" spans="1:22" ht="18.75">
      <c r="A69" s="102"/>
      <c r="B69" s="132"/>
      <c r="C69" s="105"/>
      <c r="D69" s="105"/>
      <c r="E69" s="105"/>
      <c r="F69" s="105"/>
      <c r="G69" s="105"/>
      <c r="H69" s="105"/>
      <c r="I69" s="105"/>
      <c r="J69" s="105"/>
      <c r="K69" s="105"/>
      <c r="L69" s="105"/>
      <c r="M69" s="105"/>
      <c r="N69" s="105"/>
      <c r="O69" s="105"/>
      <c r="P69" s="105"/>
      <c r="Q69" s="105"/>
      <c r="R69" s="105"/>
      <c r="S69" s="105"/>
      <c r="T69" s="105"/>
      <c r="U69" s="105"/>
      <c r="V69" s="106"/>
    </row>
    <row r="70" spans="1:22" ht="18.75">
      <c r="A70" s="102"/>
      <c r="B70" s="132"/>
      <c r="C70" s="105"/>
      <c r="D70" s="105"/>
      <c r="E70" s="105"/>
      <c r="F70" s="105"/>
      <c r="G70" s="105"/>
      <c r="H70" s="105"/>
      <c r="I70" s="105"/>
      <c r="J70" s="105"/>
      <c r="K70" s="105"/>
      <c r="L70" s="105"/>
      <c r="M70" s="105"/>
      <c r="N70" s="105"/>
      <c r="O70" s="105"/>
      <c r="P70" s="105"/>
      <c r="Q70" s="105"/>
      <c r="R70" s="105"/>
      <c r="S70" s="105"/>
      <c r="T70" s="105"/>
      <c r="U70" s="105"/>
      <c r="V70" s="106"/>
    </row>
    <row r="71" spans="1:22" ht="18.75">
      <c r="A71" s="102"/>
      <c r="B71" s="132"/>
      <c r="C71" s="105"/>
      <c r="D71" s="105"/>
      <c r="E71" s="105"/>
      <c r="F71" s="105"/>
      <c r="G71" s="105"/>
      <c r="H71" s="105"/>
      <c r="I71" s="105"/>
      <c r="J71" s="105"/>
      <c r="K71" s="105"/>
      <c r="L71" s="105"/>
      <c r="M71" s="105"/>
      <c r="N71" s="105"/>
      <c r="O71" s="105"/>
      <c r="P71" s="105"/>
      <c r="Q71" s="105"/>
      <c r="R71" s="105"/>
      <c r="S71" s="105"/>
      <c r="T71" s="105"/>
      <c r="U71" s="105"/>
      <c r="V71" s="106"/>
    </row>
    <row r="72" spans="1:22" ht="18.75">
      <c r="A72" s="102"/>
      <c r="B72" s="132"/>
      <c r="C72" s="105"/>
      <c r="D72" s="105"/>
      <c r="E72" s="105"/>
      <c r="F72" s="105"/>
      <c r="G72" s="105"/>
      <c r="H72" s="105"/>
      <c r="I72" s="105"/>
      <c r="J72" s="105"/>
      <c r="K72" s="105"/>
      <c r="L72" s="105"/>
      <c r="M72" s="105"/>
      <c r="N72" s="105"/>
      <c r="O72" s="105"/>
      <c r="P72" s="105"/>
      <c r="Q72" s="105"/>
      <c r="R72" s="105"/>
      <c r="S72" s="105"/>
      <c r="T72" s="105"/>
      <c r="U72" s="105"/>
      <c r="V72" s="106"/>
    </row>
    <row r="73" spans="1:22" ht="18.75">
      <c r="A73" s="102"/>
      <c r="B73" s="132"/>
      <c r="C73" s="105"/>
      <c r="D73" s="105"/>
      <c r="E73" s="105"/>
      <c r="F73" s="105"/>
      <c r="G73" s="105"/>
      <c r="H73" s="105"/>
      <c r="I73" s="105"/>
      <c r="J73" s="105"/>
      <c r="K73" s="105"/>
      <c r="L73" s="105"/>
      <c r="M73" s="105"/>
      <c r="N73" s="105"/>
      <c r="O73" s="105"/>
      <c r="P73" s="105"/>
      <c r="Q73" s="105"/>
      <c r="R73" s="105"/>
      <c r="S73" s="105"/>
      <c r="T73" s="105"/>
      <c r="U73" s="105"/>
      <c r="V73" s="106"/>
    </row>
    <row r="74" spans="1:22" ht="18.75">
      <c r="A74" s="102"/>
      <c r="B74" s="132"/>
      <c r="C74" s="105"/>
      <c r="D74" s="105"/>
      <c r="E74" s="105"/>
      <c r="F74" s="105"/>
      <c r="G74" s="105"/>
      <c r="H74" s="105"/>
      <c r="I74" s="105"/>
      <c r="J74" s="105"/>
      <c r="K74" s="105"/>
      <c r="L74" s="105"/>
      <c r="M74" s="105"/>
      <c r="N74" s="105"/>
      <c r="O74" s="105"/>
      <c r="P74" s="105"/>
      <c r="Q74" s="105"/>
      <c r="R74" s="105"/>
      <c r="S74" s="105"/>
      <c r="T74" s="105"/>
      <c r="U74" s="105"/>
      <c r="V74" s="106"/>
    </row>
    <row r="75" spans="1:22" ht="18.75">
      <c r="A75" s="102"/>
      <c r="B75" s="132"/>
      <c r="C75" s="105"/>
      <c r="D75" s="105"/>
      <c r="E75" s="105"/>
      <c r="F75" s="105"/>
      <c r="G75" s="105"/>
      <c r="H75" s="105"/>
      <c r="I75" s="105"/>
      <c r="J75" s="105"/>
      <c r="K75" s="105"/>
      <c r="L75" s="105"/>
      <c r="M75" s="105"/>
      <c r="N75" s="105"/>
      <c r="O75" s="105"/>
      <c r="P75" s="105"/>
      <c r="Q75" s="105"/>
      <c r="R75" s="105"/>
      <c r="S75" s="105"/>
      <c r="T75" s="105"/>
      <c r="U75" s="105"/>
      <c r="V75" s="106"/>
    </row>
    <row r="76" spans="1:22" ht="18.75">
      <c r="A76" s="102"/>
      <c r="B76" s="132"/>
      <c r="C76" s="105"/>
      <c r="D76" s="105"/>
      <c r="E76" s="105"/>
      <c r="F76" s="105"/>
      <c r="G76" s="105"/>
      <c r="H76" s="105"/>
      <c r="I76" s="105"/>
      <c r="J76" s="105"/>
      <c r="K76" s="105"/>
      <c r="L76" s="105"/>
      <c r="M76" s="105"/>
      <c r="N76" s="105"/>
      <c r="O76" s="105"/>
      <c r="P76" s="105"/>
      <c r="Q76" s="105"/>
      <c r="R76" s="105"/>
      <c r="S76" s="105"/>
      <c r="T76" s="105"/>
      <c r="U76" s="105"/>
      <c r="V76" s="106"/>
    </row>
    <row r="77" spans="1:22" ht="18.75">
      <c r="A77" s="102"/>
      <c r="B77" s="132"/>
      <c r="C77" s="105"/>
      <c r="D77" s="105"/>
      <c r="E77" s="105"/>
      <c r="F77" s="105"/>
      <c r="G77" s="105"/>
      <c r="H77" s="105"/>
      <c r="I77" s="105"/>
      <c r="J77" s="105"/>
      <c r="K77" s="105"/>
      <c r="L77" s="105"/>
      <c r="M77" s="105"/>
      <c r="N77" s="105"/>
      <c r="O77" s="105"/>
      <c r="P77" s="105"/>
      <c r="Q77" s="105"/>
      <c r="R77" s="105"/>
      <c r="S77" s="105"/>
      <c r="T77" s="105"/>
      <c r="U77" s="105"/>
      <c r="V77" s="106"/>
    </row>
    <row r="78" spans="1:22" ht="18.75">
      <c r="A78" s="102"/>
      <c r="B78" s="132"/>
      <c r="C78" s="105"/>
      <c r="D78" s="105"/>
      <c r="E78" s="105"/>
      <c r="F78" s="105"/>
      <c r="G78" s="105"/>
      <c r="H78" s="105"/>
      <c r="I78" s="105"/>
      <c r="J78" s="105"/>
      <c r="K78" s="105"/>
      <c r="L78" s="105"/>
      <c r="M78" s="105"/>
      <c r="N78" s="105"/>
      <c r="O78" s="105"/>
      <c r="P78" s="105"/>
      <c r="Q78" s="105"/>
      <c r="R78" s="105"/>
      <c r="S78" s="105"/>
      <c r="T78" s="105"/>
      <c r="U78" s="105"/>
      <c r="V78" s="106"/>
    </row>
    <row r="79" spans="1:22" ht="18.75">
      <c r="A79" s="102"/>
      <c r="B79" s="132"/>
      <c r="C79" s="105"/>
      <c r="D79" s="105"/>
      <c r="E79" s="105"/>
      <c r="F79" s="105"/>
      <c r="G79" s="105"/>
      <c r="H79" s="105"/>
      <c r="I79" s="105"/>
      <c r="J79" s="105"/>
      <c r="K79" s="105"/>
      <c r="L79" s="105"/>
      <c r="M79" s="105"/>
      <c r="N79" s="105"/>
      <c r="O79" s="105"/>
      <c r="P79" s="105"/>
      <c r="Q79" s="105"/>
      <c r="R79" s="105"/>
      <c r="S79" s="105"/>
      <c r="T79" s="105"/>
      <c r="U79" s="105"/>
      <c r="V79" s="106"/>
    </row>
    <row r="80" spans="1:22" ht="18.75">
      <c r="A80" s="102"/>
      <c r="B80" s="132"/>
      <c r="C80" s="105"/>
      <c r="D80" s="105"/>
      <c r="E80" s="105"/>
      <c r="F80" s="105"/>
      <c r="G80" s="105"/>
      <c r="H80" s="105"/>
      <c r="I80" s="105"/>
      <c r="J80" s="105"/>
      <c r="K80" s="105"/>
      <c r="L80" s="105"/>
      <c r="M80" s="105"/>
      <c r="N80" s="105"/>
      <c r="O80" s="105"/>
      <c r="P80" s="105"/>
      <c r="Q80" s="105"/>
      <c r="R80" s="105"/>
      <c r="S80" s="105"/>
      <c r="T80" s="105"/>
      <c r="U80" s="105"/>
      <c r="V80" s="106"/>
    </row>
    <row r="81" spans="1:22" ht="18.75">
      <c r="A81" s="102"/>
      <c r="B81" s="132"/>
      <c r="C81" s="105"/>
      <c r="D81" s="105"/>
      <c r="E81" s="105"/>
      <c r="F81" s="105"/>
      <c r="G81" s="105"/>
      <c r="H81" s="105"/>
      <c r="I81" s="105"/>
      <c r="J81" s="105"/>
      <c r="K81" s="105"/>
      <c r="L81" s="105"/>
      <c r="M81" s="105"/>
      <c r="N81" s="105"/>
      <c r="O81" s="105"/>
      <c r="P81" s="105"/>
      <c r="Q81" s="105"/>
      <c r="R81" s="105"/>
      <c r="S81" s="105"/>
      <c r="T81" s="105"/>
      <c r="U81" s="105"/>
      <c r="V81" s="106"/>
    </row>
    <row r="82" spans="1:22" ht="18.75">
      <c r="A82" s="102"/>
      <c r="B82" s="132"/>
      <c r="C82" s="105"/>
      <c r="D82" s="105"/>
      <c r="E82" s="105"/>
      <c r="F82" s="105"/>
      <c r="G82" s="105"/>
      <c r="H82" s="105"/>
      <c r="I82" s="105"/>
      <c r="J82" s="105"/>
      <c r="K82" s="105"/>
      <c r="L82" s="105"/>
      <c r="M82" s="105"/>
      <c r="N82" s="105"/>
      <c r="O82" s="105"/>
      <c r="P82" s="105"/>
      <c r="Q82" s="105"/>
      <c r="R82" s="105"/>
      <c r="S82" s="105"/>
      <c r="T82" s="105"/>
      <c r="U82" s="105"/>
      <c r="V82" s="106"/>
    </row>
    <row r="83" spans="1:22" ht="18.75">
      <c r="A83" s="102"/>
      <c r="B83" s="132"/>
      <c r="C83" s="105"/>
      <c r="D83" s="105"/>
      <c r="E83" s="105"/>
      <c r="F83" s="105"/>
      <c r="G83" s="105"/>
      <c r="H83" s="105"/>
      <c r="I83" s="105"/>
      <c r="J83" s="105"/>
      <c r="K83" s="105"/>
      <c r="L83" s="105"/>
      <c r="M83" s="105"/>
      <c r="N83" s="105"/>
      <c r="O83" s="105"/>
      <c r="P83" s="105"/>
      <c r="Q83" s="105"/>
      <c r="R83" s="105"/>
      <c r="S83" s="105"/>
      <c r="T83" s="105"/>
      <c r="U83" s="105"/>
      <c r="V83" s="106"/>
    </row>
    <row r="84" spans="1:22" ht="18.75">
      <c r="A84" s="102"/>
      <c r="B84" s="132"/>
      <c r="C84" s="105"/>
      <c r="D84" s="105"/>
      <c r="E84" s="105"/>
      <c r="F84" s="105"/>
      <c r="G84" s="105"/>
      <c r="H84" s="105"/>
      <c r="I84" s="105"/>
      <c r="J84" s="105"/>
      <c r="K84" s="105"/>
      <c r="L84" s="105"/>
      <c r="M84" s="105"/>
      <c r="N84" s="105"/>
      <c r="O84" s="105"/>
      <c r="P84" s="105"/>
      <c r="Q84" s="105"/>
      <c r="R84" s="105"/>
      <c r="S84" s="105"/>
      <c r="T84" s="105"/>
      <c r="U84" s="105"/>
      <c r="V84" s="106"/>
    </row>
    <row r="85" spans="1:22" ht="18.75">
      <c r="A85" s="102"/>
      <c r="B85" s="132"/>
      <c r="C85" s="105"/>
      <c r="D85" s="105"/>
      <c r="E85" s="105"/>
      <c r="F85" s="105"/>
      <c r="G85" s="105"/>
      <c r="H85" s="105"/>
      <c r="I85" s="105"/>
      <c r="J85" s="105"/>
      <c r="K85" s="105"/>
      <c r="L85" s="105"/>
      <c r="M85" s="105"/>
      <c r="N85" s="105"/>
      <c r="O85" s="105"/>
      <c r="P85" s="105"/>
      <c r="Q85" s="105"/>
      <c r="R85" s="105"/>
      <c r="S85" s="105"/>
      <c r="T85" s="105"/>
      <c r="U85" s="105"/>
      <c r="V85" s="106"/>
    </row>
    <row r="86" spans="1:22" ht="18.75">
      <c r="A86" s="102"/>
      <c r="B86" s="132"/>
      <c r="C86" s="105"/>
      <c r="D86" s="105"/>
      <c r="E86" s="105"/>
      <c r="F86" s="105"/>
      <c r="G86" s="105"/>
      <c r="H86" s="105"/>
      <c r="I86" s="105"/>
      <c r="J86" s="105"/>
      <c r="K86" s="105"/>
      <c r="L86" s="105"/>
      <c r="M86" s="105"/>
      <c r="N86" s="105"/>
      <c r="O86" s="105"/>
      <c r="P86" s="105"/>
      <c r="Q86" s="105"/>
      <c r="R86" s="105"/>
      <c r="S86" s="105"/>
      <c r="T86" s="105"/>
      <c r="U86" s="105"/>
      <c r="V86" s="106"/>
    </row>
    <row r="87" spans="1:22" ht="18.75">
      <c r="A87" s="102"/>
      <c r="B87" s="132"/>
      <c r="C87" s="105"/>
      <c r="D87" s="105"/>
      <c r="E87" s="105"/>
      <c r="F87" s="105"/>
      <c r="G87" s="105"/>
      <c r="H87" s="105"/>
      <c r="I87" s="105"/>
      <c r="J87" s="105"/>
      <c r="K87" s="105"/>
      <c r="L87" s="105"/>
      <c r="M87" s="105"/>
      <c r="N87" s="105"/>
      <c r="O87" s="105"/>
      <c r="P87" s="105"/>
      <c r="Q87" s="105"/>
      <c r="R87" s="105"/>
      <c r="S87" s="105"/>
      <c r="T87" s="105"/>
      <c r="U87" s="105"/>
      <c r="V87" s="106"/>
    </row>
    <row r="88" spans="1:22" ht="18.75">
      <c r="A88" s="102"/>
      <c r="B88" s="132"/>
      <c r="C88" s="105"/>
      <c r="D88" s="105"/>
      <c r="E88" s="105"/>
      <c r="F88" s="105"/>
      <c r="G88" s="105"/>
      <c r="H88" s="105"/>
      <c r="I88" s="105"/>
      <c r="J88" s="105"/>
      <c r="K88" s="105"/>
      <c r="L88" s="105"/>
      <c r="M88" s="105"/>
      <c r="N88" s="105"/>
      <c r="O88" s="105"/>
      <c r="P88" s="105"/>
      <c r="Q88" s="105"/>
      <c r="R88" s="105"/>
      <c r="S88" s="105"/>
      <c r="T88" s="105"/>
      <c r="U88" s="105"/>
      <c r="V88" s="106"/>
    </row>
    <row r="89" spans="1:22" ht="18.75">
      <c r="A89" s="102"/>
      <c r="B89" s="132"/>
      <c r="C89" s="105"/>
      <c r="D89" s="105"/>
      <c r="E89" s="105"/>
      <c r="F89" s="105"/>
      <c r="G89" s="105"/>
      <c r="H89" s="105"/>
      <c r="I89" s="105"/>
      <c r="J89" s="105"/>
      <c r="K89" s="105"/>
      <c r="L89" s="105"/>
      <c r="M89" s="105"/>
      <c r="N89" s="105"/>
      <c r="O89" s="105"/>
      <c r="P89" s="105"/>
      <c r="Q89" s="105"/>
      <c r="R89" s="105"/>
      <c r="S89" s="105"/>
      <c r="T89" s="105"/>
      <c r="U89" s="105"/>
      <c r="V89" s="106"/>
    </row>
    <row r="90" spans="1:22" ht="18.75">
      <c r="A90" s="102"/>
      <c r="B90" s="132"/>
      <c r="C90" s="105"/>
      <c r="D90" s="105"/>
      <c r="E90" s="105"/>
      <c r="F90" s="105"/>
      <c r="G90" s="105"/>
      <c r="H90" s="105"/>
      <c r="I90" s="105"/>
      <c r="J90" s="105"/>
      <c r="K90" s="105"/>
      <c r="L90" s="105"/>
      <c r="M90" s="105"/>
      <c r="N90" s="105"/>
      <c r="O90" s="105"/>
      <c r="P90" s="105"/>
      <c r="Q90" s="105"/>
      <c r="R90" s="105"/>
      <c r="S90" s="105"/>
      <c r="T90" s="105"/>
      <c r="U90" s="105"/>
      <c r="V90" s="106"/>
    </row>
    <row r="91" spans="1:22" ht="18.75">
      <c r="A91" s="102"/>
      <c r="B91" s="132"/>
      <c r="C91" s="105"/>
      <c r="D91" s="105"/>
      <c r="E91" s="105"/>
      <c r="F91" s="105"/>
      <c r="G91" s="105"/>
      <c r="H91" s="105"/>
      <c r="I91" s="105"/>
      <c r="J91" s="105"/>
      <c r="K91" s="105"/>
      <c r="L91" s="105"/>
      <c r="M91" s="105"/>
      <c r="N91" s="105"/>
      <c r="O91" s="105"/>
      <c r="P91" s="105"/>
      <c r="Q91" s="105"/>
      <c r="R91" s="105"/>
      <c r="S91" s="105"/>
      <c r="T91" s="105"/>
      <c r="U91" s="105"/>
      <c r="V91" s="106"/>
    </row>
    <row r="92" spans="1:22" ht="18.75">
      <c r="A92" s="102"/>
      <c r="B92" s="132"/>
      <c r="C92" s="105"/>
      <c r="D92" s="105"/>
      <c r="E92" s="105"/>
      <c r="F92" s="105"/>
      <c r="G92" s="105"/>
      <c r="H92" s="105"/>
      <c r="I92" s="105"/>
      <c r="J92" s="105"/>
      <c r="K92" s="105"/>
      <c r="L92" s="105"/>
      <c r="M92" s="105"/>
      <c r="N92" s="105"/>
      <c r="O92" s="105"/>
      <c r="P92" s="105"/>
      <c r="Q92" s="105"/>
      <c r="R92" s="105"/>
      <c r="S92" s="105"/>
      <c r="T92" s="105"/>
      <c r="U92" s="105"/>
      <c r="V92" s="106"/>
    </row>
    <row r="93" spans="1:22" ht="18.75">
      <c r="A93" s="102"/>
      <c r="B93" s="132"/>
      <c r="C93" s="105"/>
      <c r="D93" s="105"/>
      <c r="E93" s="105"/>
      <c r="F93" s="105"/>
      <c r="G93" s="105"/>
      <c r="H93" s="105"/>
      <c r="I93" s="105"/>
      <c r="J93" s="105"/>
      <c r="K93" s="105"/>
      <c r="L93" s="105"/>
      <c r="M93" s="105"/>
      <c r="N93" s="105"/>
      <c r="O93" s="105"/>
      <c r="P93" s="105"/>
      <c r="Q93" s="105"/>
      <c r="R93" s="105"/>
      <c r="S93" s="105"/>
      <c r="T93" s="105"/>
      <c r="U93" s="105"/>
      <c r="V93" s="106"/>
    </row>
    <row r="94" spans="1:22" ht="18.75">
      <c r="A94" s="102"/>
      <c r="B94" s="132"/>
      <c r="C94" s="105"/>
      <c r="D94" s="105"/>
      <c r="E94" s="105"/>
      <c r="F94" s="105"/>
      <c r="G94" s="105"/>
      <c r="H94" s="105"/>
      <c r="I94" s="105"/>
      <c r="J94" s="105"/>
      <c r="K94" s="105"/>
      <c r="L94" s="105"/>
      <c r="M94" s="105"/>
      <c r="N94" s="105"/>
      <c r="O94" s="105"/>
      <c r="P94" s="105"/>
      <c r="Q94" s="105"/>
      <c r="R94" s="105"/>
      <c r="S94" s="105"/>
      <c r="T94" s="105"/>
      <c r="U94" s="105"/>
      <c r="V94" s="106"/>
    </row>
    <row r="95" spans="1:22" ht="18.75">
      <c r="A95" s="102"/>
      <c r="B95" s="132"/>
      <c r="C95" s="105"/>
      <c r="D95" s="105"/>
      <c r="E95" s="105"/>
      <c r="F95" s="105"/>
      <c r="G95" s="105"/>
      <c r="H95" s="105"/>
      <c r="I95" s="105"/>
      <c r="J95" s="105"/>
      <c r="K95" s="105"/>
      <c r="L95" s="105"/>
      <c r="M95" s="105"/>
      <c r="N95" s="105"/>
      <c r="O95" s="105"/>
      <c r="P95" s="105"/>
      <c r="Q95" s="105"/>
      <c r="R95" s="105"/>
      <c r="S95" s="105"/>
      <c r="T95" s="105"/>
      <c r="U95" s="105"/>
      <c r="V95" s="106"/>
    </row>
    <row r="96" spans="1:22" ht="18.75">
      <c r="A96" s="102"/>
      <c r="B96" s="132"/>
      <c r="C96" s="105"/>
      <c r="D96" s="105"/>
      <c r="E96" s="105"/>
      <c r="F96" s="105"/>
      <c r="G96" s="105"/>
      <c r="H96" s="105"/>
      <c r="I96" s="105"/>
      <c r="J96" s="105"/>
      <c r="K96" s="105"/>
      <c r="L96" s="105"/>
      <c r="M96" s="105"/>
      <c r="N96" s="105"/>
      <c r="O96" s="105"/>
      <c r="P96" s="105"/>
      <c r="Q96" s="105"/>
      <c r="R96" s="105"/>
      <c r="S96" s="105"/>
      <c r="T96" s="105"/>
      <c r="U96" s="105"/>
      <c r="V96" s="106"/>
    </row>
    <row r="97" spans="1:22" ht="18.75">
      <c r="A97" s="102"/>
      <c r="B97" s="132"/>
      <c r="C97" s="105"/>
      <c r="D97" s="105"/>
      <c r="E97" s="105"/>
      <c r="F97" s="105"/>
      <c r="G97" s="105"/>
      <c r="H97" s="105"/>
      <c r="I97" s="105"/>
      <c r="J97" s="105"/>
      <c r="K97" s="105"/>
      <c r="L97" s="105"/>
      <c r="M97" s="105"/>
      <c r="N97" s="105"/>
      <c r="O97" s="105"/>
      <c r="P97" s="105"/>
      <c r="Q97" s="105"/>
      <c r="R97" s="105"/>
      <c r="S97" s="105"/>
      <c r="T97" s="105"/>
      <c r="U97" s="105"/>
      <c r="V97" s="106"/>
    </row>
    <row r="98" spans="1:22" ht="18.75">
      <c r="A98" s="102"/>
      <c r="B98" s="132"/>
      <c r="C98" s="105"/>
      <c r="D98" s="105"/>
      <c r="E98" s="105"/>
      <c r="F98" s="105"/>
      <c r="G98" s="105"/>
      <c r="H98" s="105"/>
      <c r="I98" s="105"/>
      <c r="J98" s="105"/>
      <c r="K98" s="105"/>
      <c r="L98" s="105"/>
      <c r="M98" s="105"/>
      <c r="N98" s="105"/>
      <c r="O98" s="105"/>
      <c r="P98" s="105"/>
      <c r="Q98" s="105"/>
      <c r="R98" s="105"/>
      <c r="S98" s="105"/>
      <c r="T98" s="105"/>
      <c r="U98" s="105"/>
      <c r="V98" s="106"/>
    </row>
    <row r="99" spans="1:22" ht="18.75">
      <c r="A99" s="102"/>
      <c r="B99" s="132"/>
      <c r="C99" s="105"/>
      <c r="D99" s="105"/>
      <c r="E99" s="105"/>
      <c r="F99" s="105"/>
      <c r="G99" s="105"/>
      <c r="H99" s="105"/>
      <c r="I99" s="105"/>
      <c r="J99" s="105"/>
      <c r="K99" s="105"/>
      <c r="L99" s="105"/>
      <c r="M99" s="105"/>
      <c r="N99" s="105"/>
      <c r="O99" s="105"/>
      <c r="P99" s="105"/>
      <c r="Q99" s="105"/>
      <c r="R99" s="105"/>
      <c r="S99" s="105"/>
      <c r="T99" s="105"/>
      <c r="U99" s="105"/>
      <c r="V99" s="106"/>
    </row>
    <row r="100" spans="1:22" ht="18.75">
      <c r="A100" s="102"/>
      <c r="B100" s="132"/>
      <c r="C100" s="105"/>
      <c r="D100" s="105"/>
      <c r="E100" s="105"/>
      <c r="F100" s="105"/>
      <c r="G100" s="105"/>
      <c r="H100" s="105"/>
      <c r="I100" s="105"/>
      <c r="J100" s="105"/>
      <c r="K100" s="105"/>
      <c r="L100" s="105"/>
      <c r="M100" s="105"/>
      <c r="N100" s="105"/>
      <c r="O100" s="105"/>
      <c r="P100" s="105"/>
      <c r="Q100" s="105"/>
      <c r="R100" s="105"/>
      <c r="S100" s="105"/>
      <c r="T100" s="105"/>
      <c r="U100" s="105"/>
      <c r="V100" s="106"/>
    </row>
    <row r="101" spans="1:22" ht="18.75">
      <c r="A101" s="102"/>
      <c r="B101" s="132"/>
      <c r="C101" s="105"/>
      <c r="D101" s="105"/>
      <c r="E101" s="105"/>
      <c r="F101" s="105"/>
      <c r="G101" s="105"/>
      <c r="H101" s="105"/>
      <c r="I101" s="105"/>
      <c r="J101" s="105"/>
      <c r="K101" s="105"/>
      <c r="L101" s="105"/>
      <c r="M101" s="105"/>
      <c r="N101" s="105"/>
      <c r="O101" s="105"/>
      <c r="P101" s="105"/>
      <c r="Q101" s="105"/>
      <c r="R101" s="105"/>
      <c r="S101" s="105"/>
      <c r="T101" s="105"/>
      <c r="U101" s="105"/>
      <c r="V101" s="106"/>
    </row>
    <row r="102" spans="1:22" ht="18.75">
      <c r="A102" s="102"/>
      <c r="B102" s="132"/>
      <c r="C102" s="105"/>
      <c r="D102" s="105"/>
      <c r="E102" s="105"/>
      <c r="F102" s="105"/>
      <c r="G102" s="105"/>
      <c r="H102" s="105"/>
      <c r="I102" s="105"/>
      <c r="J102" s="105"/>
      <c r="K102" s="105"/>
      <c r="L102" s="105"/>
      <c r="M102" s="105"/>
      <c r="N102" s="105"/>
      <c r="O102" s="105"/>
      <c r="P102" s="105"/>
      <c r="Q102" s="105"/>
      <c r="R102" s="105"/>
      <c r="S102" s="105"/>
      <c r="T102" s="105"/>
      <c r="U102" s="105"/>
      <c r="V102" s="106"/>
    </row>
    <row r="103" spans="1:22" ht="18.75">
      <c r="A103" s="102"/>
      <c r="B103" s="132"/>
      <c r="C103" s="105"/>
      <c r="D103" s="105"/>
      <c r="E103" s="105"/>
      <c r="F103" s="105"/>
      <c r="G103" s="105"/>
      <c r="H103" s="105"/>
      <c r="I103" s="105"/>
      <c r="J103" s="105"/>
      <c r="K103" s="105"/>
      <c r="L103" s="105"/>
      <c r="M103" s="105"/>
      <c r="N103" s="105"/>
      <c r="O103" s="105"/>
      <c r="P103" s="105"/>
      <c r="Q103" s="105"/>
      <c r="R103" s="105"/>
      <c r="S103" s="105"/>
      <c r="T103" s="105"/>
      <c r="U103" s="105"/>
      <c r="V103" s="106"/>
    </row>
    <row r="104" spans="1:22" ht="18.75">
      <c r="A104" s="102"/>
      <c r="B104" s="132"/>
      <c r="C104" s="105"/>
      <c r="D104" s="105"/>
      <c r="E104" s="105"/>
      <c r="F104" s="105"/>
      <c r="G104" s="105"/>
      <c r="H104" s="105"/>
      <c r="I104" s="105"/>
      <c r="J104" s="105"/>
      <c r="K104" s="105"/>
      <c r="L104" s="105"/>
      <c r="M104" s="105"/>
      <c r="N104" s="105"/>
      <c r="O104" s="105"/>
      <c r="P104" s="105"/>
      <c r="Q104" s="105"/>
      <c r="R104" s="105"/>
      <c r="S104" s="105"/>
      <c r="T104" s="105"/>
      <c r="U104" s="105"/>
      <c r="V104" s="106"/>
    </row>
    <row r="105" spans="1:22" ht="18.75">
      <c r="A105" s="102"/>
      <c r="B105" s="132"/>
      <c r="C105" s="105"/>
      <c r="D105" s="105"/>
      <c r="E105" s="105"/>
      <c r="F105" s="105"/>
      <c r="G105" s="105"/>
      <c r="H105" s="105"/>
      <c r="I105" s="105"/>
      <c r="J105" s="105"/>
      <c r="K105" s="105"/>
      <c r="L105" s="105"/>
      <c r="M105" s="105"/>
      <c r="N105" s="105"/>
      <c r="O105" s="105"/>
      <c r="P105" s="105"/>
      <c r="Q105" s="105"/>
      <c r="R105" s="105"/>
      <c r="S105" s="105"/>
      <c r="T105" s="105"/>
      <c r="U105" s="105"/>
      <c r="V105" s="106"/>
    </row>
    <row r="106" spans="1:22" ht="18.75">
      <c r="A106" s="102"/>
      <c r="B106" s="132"/>
      <c r="C106" s="105"/>
      <c r="D106" s="105"/>
      <c r="E106" s="105"/>
      <c r="F106" s="105"/>
      <c r="G106" s="105"/>
      <c r="H106" s="105"/>
      <c r="I106" s="105"/>
      <c r="J106" s="105"/>
      <c r="K106" s="105"/>
      <c r="L106" s="105"/>
      <c r="M106" s="105"/>
      <c r="N106" s="105"/>
      <c r="O106" s="105"/>
      <c r="P106" s="105"/>
      <c r="Q106" s="105"/>
      <c r="R106" s="105"/>
      <c r="S106" s="105"/>
      <c r="T106" s="105"/>
      <c r="U106" s="105"/>
      <c r="V106" s="106"/>
    </row>
    <row r="107" spans="1:22" ht="18.75">
      <c r="A107" s="102"/>
      <c r="B107" s="132"/>
      <c r="C107" s="105"/>
      <c r="D107" s="105"/>
      <c r="E107" s="105"/>
      <c r="F107" s="105"/>
      <c r="G107" s="105"/>
      <c r="H107" s="105"/>
      <c r="I107" s="105"/>
      <c r="J107" s="105"/>
      <c r="K107" s="105"/>
      <c r="L107" s="105"/>
      <c r="M107" s="105"/>
      <c r="N107" s="105"/>
      <c r="O107" s="105"/>
      <c r="P107" s="105"/>
      <c r="Q107" s="105"/>
      <c r="R107" s="105"/>
      <c r="S107" s="105"/>
      <c r="T107" s="105"/>
      <c r="U107" s="105"/>
      <c r="V107" s="106"/>
    </row>
    <row r="108" spans="1:22" ht="18.75">
      <c r="A108" s="102"/>
      <c r="B108" s="132"/>
      <c r="C108" s="105"/>
      <c r="D108" s="105"/>
      <c r="E108" s="105"/>
      <c r="F108" s="105"/>
      <c r="G108" s="105"/>
      <c r="H108" s="105"/>
      <c r="I108" s="105"/>
      <c r="J108" s="105"/>
      <c r="K108" s="105"/>
      <c r="L108" s="105"/>
      <c r="M108" s="105"/>
      <c r="N108" s="105"/>
      <c r="O108" s="105"/>
      <c r="P108" s="105"/>
      <c r="Q108" s="105"/>
      <c r="R108" s="105"/>
      <c r="S108" s="105"/>
      <c r="T108" s="105"/>
      <c r="U108" s="105"/>
      <c r="V108" s="106"/>
    </row>
    <row r="109" spans="1:22" ht="18.75">
      <c r="A109" s="102"/>
      <c r="B109" s="132"/>
      <c r="C109" s="105"/>
      <c r="D109" s="105"/>
      <c r="E109" s="105"/>
      <c r="F109" s="105"/>
      <c r="G109" s="105"/>
      <c r="H109" s="105"/>
      <c r="I109" s="105"/>
      <c r="J109" s="105"/>
      <c r="K109" s="105"/>
      <c r="L109" s="105"/>
      <c r="M109" s="105"/>
      <c r="N109" s="105"/>
      <c r="O109" s="105"/>
      <c r="P109" s="105"/>
      <c r="Q109" s="105"/>
      <c r="R109" s="105"/>
      <c r="S109" s="105"/>
      <c r="T109" s="105"/>
      <c r="U109" s="105"/>
      <c r="V109" s="106"/>
    </row>
    <row r="110" spans="1:22" ht="18.75">
      <c r="A110" s="102"/>
      <c r="B110" s="132"/>
      <c r="C110" s="105"/>
      <c r="D110" s="105"/>
      <c r="E110" s="105"/>
      <c r="F110" s="105"/>
      <c r="G110" s="105"/>
      <c r="H110" s="105"/>
      <c r="I110" s="105"/>
      <c r="J110" s="105"/>
      <c r="K110" s="105"/>
      <c r="L110" s="105"/>
      <c r="M110" s="105"/>
      <c r="N110" s="105"/>
      <c r="O110" s="105"/>
      <c r="P110" s="105"/>
      <c r="Q110" s="105"/>
      <c r="R110" s="105"/>
      <c r="S110" s="105"/>
      <c r="T110" s="105"/>
      <c r="U110" s="105"/>
      <c r="V110" s="106"/>
    </row>
    <row r="111" spans="1:22" ht="18.75">
      <c r="A111" s="102"/>
      <c r="B111" s="132"/>
      <c r="C111" s="105"/>
      <c r="D111" s="105"/>
      <c r="E111" s="105"/>
      <c r="F111" s="105"/>
      <c r="G111" s="105"/>
      <c r="H111" s="105"/>
      <c r="I111" s="105"/>
      <c r="J111" s="105"/>
      <c r="K111" s="105"/>
      <c r="L111" s="105"/>
      <c r="M111" s="105"/>
      <c r="N111" s="105"/>
      <c r="O111" s="105"/>
      <c r="P111" s="105"/>
      <c r="Q111" s="105"/>
      <c r="R111" s="105"/>
      <c r="S111" s="105"/>
      <c r="T111" s="105"/>
      <c r="U111" s="105"/>
      <c r="V111" s="106"/>
    </row>
    <row r="112" spans="1:22" ht="18.75">
      <c r="A112" s="102"/>
      <c r="B112" s="132"/>
      <c r="C112" s="105"/>
      <c r="D112" s="105"/>
      <c r="E112" s="105"/>
      <c r="F112" s="105"/>
      <c r="G112" s="105"/>
      <c r="H112" s="105"/>
      <c r="I112" s="105"/>
      <c r="J112" s="105"/>
      <c r="K112" s="105"/>
      <c r="L112" s="105"/>
      <c r="M112" s="105"/>
      <c r="N112" s="105"/>
      <c r="O112" s="105"/>
      <c r="P112" s="105"/>
      <c r="Q112" s="105"/>
      <c r="R112" s="105"/>
      <c r="S112" s="105"/>
      <c r="T112" s="105"/>
      <c r="U112" s="105"/>
      <c r="V112" s="106"/>
    </row>
    <row r="113" spans="1:22" ht="18.75">
      <c r="A113" s="102"/>
      <c r="B113" s="132"/>
      <c r="C113" s="105"/>
      <c r="D113" s="105"/>
      <c r="E113" s="105"/>
      <c r="F113" s="105"/>
      <c r="G113" s="105"/>
      <c r="H113" s="105"/>
      <c r="I113" s="105"/>
      <c r="J113" s="105"/>
      <c r="K113" s="105"/>
      <c r="L113" s="105"/>
      <c r="M113" s="105"/>
      <c r="N113" s="105"/>
      <c r="O113" s="105"/>
      <c r="P113" s="105"/>
      <c r="Q113" s="105"/>
      <c r="R113" s="105"/>
      <c r="S113" s="105"/>
      <c r="T113" s="105"/>
      <c r="U113" s="105"/>
      <c r="V113" s="106"/>
    </row>
    <row r="114" spans="1:22" ht="18.75">
      <c r="A114" s="102"/>
      <c r="B114" s="132"/>
      <c r="C114" s="105"/>
      <c r="D114" s="105"/>
      <c r="E114" s="105"/>
      <c r="F114" s="105"/>
      <c r="G114" s="105"/>
      <c r="H114" s="105"/>
      <c r="I114" s="105"/>
      <c r="J114" s="105"/>
      <c r="K114" s="105"/>
      <c r="L114" s="105"/>
      <c r="M114" s="105"/>
      <c r="N114" s="105"/>
      <c r="O114" s="105"/>
      <c r="P114" s="105"/>
      <c r="Q114" s="105"/>
      <c r="R114" s="105"/>
      <c r="S114" s="105"/>
      <c r="T114" s="105"/>
      <c r="U114" s="105"/>
      <c r="V114" s="106"/>
    </row>
    <row r="115" spans="1:22" ht="18.75">
      <c r="A115" s="102"/>
      <c r="B115" s="132"/>
      <c r="C115" s="105"/>
      <c r="D115" s="105"/>
      <c r="E115" s="105"/>
      <c r="F115" s="105"/>
      <c r="G115" s="105"/>
      <c r="H115" s="105"/>
      <c r="I115" s="105"/>
      <c r="J115" s="105"/>
      <c r="K115" s="105"/>
      <c r="L115" s="105"/>
      <c r="M115" s="105"/>
      <c r="N115" s="105"/>
      <c r="O115" s="105"/>
      <c r="P115" s="105"/>
      <c r="Q115" s="105"/>
      <c r="R115" s="105"/>
      <c r="S115" s="105"/>
      <c r="T115" s="105"/>
      <c r="U115" s="105"/>
      <c r="V115" s="106"/>
    </row>
    <row r="116" spans="1:22" ht="18.75">
      <c r="A116" s="102"/>
      <c r="B116" s="132"/>
      <c r="C116" s="105"/>
      <c r="D116" s="105"/>
      <c r="E116" s="105"/>
      <c r="F116" s="105"/>
      <c r="G116" s="105"/>
      <c r="H116" s="105"/>
      <c r="I116" s="105"/>
      <c r="J116" s="105"/>
      <c r="K116" s="105"/>
      <c r="L116" s="105"/>
      <c r="M116" s="105"/>
      <c r="N116" s="105"/>
      <c r="O116" s="105"/>
      <c r="P116" s="105"/>
      <c r="Q116" s="105"/>
      <c r="R116" s="105"/>
      <c r="S116" s="105"/>
      <c r="T116" s="105"/>
      <c r="U116" s="105"/>
      <c r="V116" s="106"/>
    </row>
    <row r="117" spans="1:22" ht="18.75">
      <c r="A117" s="102"/>
      <c r="B117" s="132"/>
      <c r="C117" s="105"/>
      <c r="D117" s="105"/>
      <c r="E117" s="105"/>
      <c r="F117" s="105"/>
      <c r="G117" s="105"/>
      <c r="H117" s="105"/>
      <c r="I117" s="105"/>
      <c r="J117" s="105"/>
      <c r="K117" s="105"/>
      <c r="L117" s="105"/>
      <c r="M117" s="105"/>
      <c r="N117" s="105"/>
      <c r="O117" s="105"/>
      <c r="P117" s="105"/>
      <c r="Q117" s="105"/>
      <c r="R117" s="105"/>
      <c r="S117" s="105"/>
      <c r="T117" s="105"/>
      <c r="U117" s="105"/>
      <c r="V117" s="106"/>
    </row>
    <row r="118" spans="1:22" ht="18.75">
      <c r="A118" s="102"/>
      <c r="B118" s="132"/>
      <c r="C118" s="105"/>
      <c r="D118" s="105"/>
      <c r="E118" s="105"/>
      <c r="F118" s="105"/>
      <c r="G118" s="105"/>
      <c r="H118" s="105"/>
      <c r="I118" s="105"/>
      <c r="J118" s="105"/>
      <c r="K118" s="105"/>
      <c r="L118" s="105"/>
      <c r="M118" s="105"/>
      <c r="N118" s="105"/>
      <c r="O118" s="105"/>
      <c r="P118" s="105"/>
      <c r="Q118" s="105"/>
      <c r="R118" s="105"/>
      <c r="S118" s="105"/>
      <c r="T118" s="105"/>
      <c r="U118" s="105"/>
      <c r="V118" s="106"/>
    </row>
    <row r="119" spans="1:22" ht="18.75">
      <c r="A119" s="102"/>
      <c r="B119" s="132"/>
      <c r="C119" s="105"/>
      <c r="D119" s="105"/>
      <c r="E119" s="105"/>
      <c r="F119" s="105"/>
      <c r="G119" s="105"/>
      <c r="H119" s="105"/>
      <c r="I119" s="105"/>
      <c r="J119" s="105"/>
      <c r="K119" s="105"/>
      <c r="L119" s="105"/>
      <c r="M119" s="105"/>
      <c r="N119" s="105"/>
      <c r="O119" s="105"/>
      <c r="P119" s="105"/>
      <c r="Q119" s="105"/>
      <c r="R119" s="105"/>
      <c r="S119" s="105"/>
      <c r="T119" s="105"/>
      <c r="U119" s="105"/>
      <c r="V119" s="106"/>
    </row>
    <row r="120" spans="1:22" ht="18.75">
      <c r="A120" s="102"/>
      <c r="B120" s="132"/>
      <c r="C120" s="105"/>
      <c r="D120" s="105"/>
      <c r="E120" s="105"/>
      <c r="F120" s="105"/>
      <c r="G120" s="105"/>
      <c r="H120" s="105"/>
      <c r="I120" s="105"/>
      <c r="J120" s="105"/>
      <c r="K120" s="105"/>
      <c r="L120" s="105"/>
      <c r="M120" s="105"/>
      <c r="N120" s="105"/>
      <c r="O120" s="105"/>
      <c r="P120" s="105"/>
      <c r="Q120" s="105"/>
      <c r="R120" s="105"/>
      <c r="S120" s="105"/>
      <c r="T120" s="105"/>
      <c r="U120" s="105"/>
      <c r="V120" s="106"/>
    </row>
    <row r="121" spans="1:22" ht="18.75">
      <c r="A121" s="102"/>
      <c r="B121" s="132"/>
      <c r="C121" s="105"/>
      <c r="D121" s="105"/>
      <c r="E121" s="105"/>
      <c r="F121" s="105"/>
      <c r="G121" s="105"/>
      <c r="H121" s="105"/>
      <c r="I121" s="105"/>
      <c r="J121" s="105"/>
      <c r="K121" s="105"/>
      <c r="L121" s="105"/>
      <c r="M121" s="105"/>
      <c r="N121" s="105"/>
      <c r="O121" s="105"/>
      <c r="P121" s="105"/>
      <c r="Q121" s="105"/>
      <c r="R121" s="105"/>
      <c r="S121" s="105"/>
      <c r="T121" s="105"/>
      <c r="U121" s="105"/>
      <c r="V121" s="106"/>
    </row>
    <row r="122" spans="1:22" ht="18.75">
      <c r="A122" s="102"/>
      <c r="B122" s="132"/>
      <c r="C122" s="105"/>
      <c r="D122" s="105"/>
      <c r="E122" s="105"/>
      <c r="F122" s="105"/>
      <c r="G122" s="105"/>
      <c r="H122" s="105"/>
      <c r="I122" s="105"/>
      <c r="J122" s="105"/>
      <c r="K122" s="105"/>
      <c r="L122" s="105"/>
      <c r="M122" s="105"/>
      <c r="N122" s="105"/>
      <c r="O122" s="105"/>
      <c r="P122" s="105"/>
      <c r="Q122" s="105"/>
      <c r="R122" s="105"/>
      <c r="S122" s="105"/>
      <c r="T122" s="105"/>
      <c r="U122" s="105"/>
      <c r="V122" s="106"/>
    </row>
    <row r="123" spans="1:22" ht="18.75">
      <c r="A123" s="102"/>
      <c r="B123" s="132"/>
      <c r="C123" s="105"/>
      <c r="D123" s="105"/>
      <c r="E123" s="105"/>
      <c r="F123" s="105"/>
      <c r="G123" s="105"/>
      <c r="H123" s="105"/>
      <c r="I123" s="105"/>
      <c r="J123" s="105"/>
      <c r="K123" s="105"/>
      <c r="L123" s="105"/>
      <c r="M123" s="105"/>
      <c r="N123" s="105"/>
      <c r="O123" s="105"/>
      <c r="P123" s="105"/>
      <c r="Q123" s="105"/>
      <c r="R123" s="105"/>
      <c r="S123" s="105"/>
      <c r="T123" s="105"/>
      <c r="U123" s="105"/>
      <c r="V123" s="106"/>
    </row>
    <row r="124" spans="1:22" ht="18.75">
      <c r="A124" s="102"/>
      <c r="B124" s="132"/>
      <c r="C124" s="105"/>
      <c r="D124" s="105"/>
      <c r="E124" s="105"/>
      <c r="F124" s="105"/>
      <c r="G124" s="105"/>
      <c r="H124" s="105"/>
      <c r="I124" s="105"/>
      <c r="J124" s="105"/>
      <c r="K124" s="105"/>
      <c r="L124" s="105"/>
      <c r="M124" s="105"/>
      <c r="N124" s="105"/>
      <c r="O124" s="105"/>
      <c r="P124" s="105"/>
      <c r="Q124" s="105"/>
      <c r="R124" s="105"/>
      <c r="S124" s="105"/>
      <c r="T124" s="105"/>
      <c r="U124" s="105"/>
      <c r="V124" s="106"/>
    </row>
    <row r="125" spans="1:22" ht="18.75">
      <c r="A125" s="102"/>
      <c r="B125" s="132"/>
      <c r="C125" s="105"/>
      <c r="D125" s="105"/>
      <c r="E125" s="105"/>
      <c r="F125" s="105"/>
      <c r="G125" s="105"/>
      <c r="H125" s="105"/>
      <c r="I125" s="105"/>
      <c r="J125" s="105"/>
      <c r="K125" s="105"/>
      <c r="L125" s="105"/>
      <c r="M125" s="105"/>
      <c r="N125" s="105"/>
      <c r="O125" s="105"/>
      <c r="P125" s="105"/>
      <c r="Q125" s="105"/>
      <c r="R125" s="105"/>
      <c r="S125" s="105"/>
      <c r="T125" s="105"/>
      <c r="U125" s="105"/>
      <c r="V125" s="106"/>
    </row>
    <row r="126" spans="1:22" ht="18.75">
      <c r="A126" s="102"/>
      <c r="B126" s="132"/>
      <c r="C126" s="105"/>
      <c r="D126" s="105"/>
      <c r="E126" s="105"/>
      <c r="F126" s="105"/>
      <c r="G126" s="105"/>
      <c r="H126" s="105"/>
      <c r="I126" s="105"/>
      <c r="J126" s="105"/>
      <c r="K126" s="105"/>
      <c r="L126" s="105"/>
      <c r="M126" s="105"/>
      <c r="N126" s="105"/>
      <c r="O126" s="105"/>
      <c r="P126" s="105"/>
      <c r="Q126" s="105"/>
      <c r="R126" s="105"/>
      <c r="S126" s="105"/>
      <c r="T126" s="105"/>
      <c r="U126" s="105"/>
      <c r="V126" s="106"/>
    </row>
    <row r="127" spans="1:22" ht="18.75">
      <c r="A127" s="102"/>
      <c r="B127" s="132"/>
      <c r="C127" s="105"/>
      <c r="D127" s="105"/>
      <c r="E127" s="105"/>
      <c r="F127" s="105"/>
      <c r="G127" s="105"/>
      <c r="H127" s="105"/>
      <c r="I127" s="105"/>
      <c r="J127" s="105"/>
      <c r="K127" s="105"/>
      <c r="L127" s="105"/>
      <c r="M127" s="105"/>
      <c r="N127" s="105"/>
      <c r="O127" s="105"/>
      <c r="P127" s="105"/>
      <c r="Q127" s="105"/>
      <c r="R127" s="105"/>
      <c r="S127" s="105"/>
      <c r="T127" s="105"/>
      <c r="U127" s="105"/>
      <c r="V127" s="106"/>
    </row>
    <row r="128" spans="1:22" ht="18.75">
      <c r="A128" s="102"/>
      <c r="B128" s="132"/>
      <c r="C128" s="105"/>
      <c r="D128" s="105"/>
      <c r="E128" s="105"/>
      <c r="F128" s="105"/>
      <c r="G128" s="105"/>
      <c r="H128" s="105"/>
      <c r="I128" s="105"/>
      <c r="J128" s="105"/>
      <c r="K128" s="105"/>
      <c r="L128" s="105"/>
      <c r="M128" s="105"/>
      <c r="N128" s="105"/>
      <c r="O128" s="105"/>
      <c r="P128" s="105"/>
      <c r="Q128" s="105"/>
      <c r="R128" s="105"/>
      <c r="S128" s="105"/>
      <c r="T128" s="105"/>
      <c r="U128" s="105"/>
      <c r="V128" s="106"/>
    </row>
    <row r="129" spans="1:22" ht="18.75">
      <c r="A129" s="102"/>
      <c r="B129" s="132"/>
      <c r="C129" s="105"/>
      <c r="D129" s="105"/>
      <c r="E129" s="105"/>
      <c r="F129" s="105"/>
      <c r="G129" s="105"/>
      <c r="H129" s="105"/>
      <c r="I129" s="105"/>
      <c r="J129" s="105"/>
      <c r="K129" s="105"/>
      <c r="L129" s="105"/>
      <c r="M129" s="105"/>
      <c r="N129" s="105"/>
      <c r="O129" s="105"/>
      <c r="P129" s="105"/>
      <c r="Q129" s="105"/>
      <c r="R129" s="105"/>
      <c r="S129" s="105"/>
      <c r="T129" s="105"/>
      <c r="U129" s="105"/>
      <c r="V129" s="106"/>
    </row>
    <row r="130" spans="1:22" ht="18.75">
      <c r="A130" s="102"/>
      <c r="B130" s="132"/>
      <c r="C130" s="105"/>
      <c r="D130" s="105"/>
      <c r="E130" s="105"/>
      <c r="F130" s="105"/>
      <c r="G130" s="105"/>
      <c r="H130" s="105"/>
      <c r="I130" s="105"/>
      <c r="J130" s="105"/>
      <c r="K130" s="105"/>
      <c r="L130" s="105"/>
      <c r="M130" s="105"/>
      <c r="N130" s="105"/>
      <c r="O130" s="105"/>
      <c r="P130" s="105"/>
      <c r="Q130" s="105"/>
      <c r="R130" s="105"/>
      <c r="S130" s="105"/>
      <c r="T130" s="105"/>
      <c r="U130" s="105"/>
      <c r="V130" s="106"/>
    </row>
    <row r="131" spans="1:22" ht="18.75">
      <c r="A131" s="102"/>
      <c r="B131" s="132"/>
      <c r="C131" s="105"/>
      <c r="D131" s="105"/>
      <c r="E131" s="105"/>
      <c r="F131" s="105"/>
      <c r="G131" s="105"/>
      <c r="H131" s="105"/>
      <c r="I131" s="105"/>
      <c r="J131" s="105"/>
      <c r="K131" s="105"/>
      <c r="L131" s="105"/>
      <c r="M131" s="105"/>
      <c r="N131" s="105"/>
      <c r="O131" s="105"/>
      <c r="P131" s="105"/>
      <c r="Q131" s="105"/>
      <c r="R131" s="105"/>
      <c r="S131" s="105"/>
      <c r="T131" s="105"/>
      <c r="U131" s="105"/>
      <c r="V131" s="106"/>
    </row>
    <row r="132" spans="1:22" ht="18.75">
      <c r="A132" s="102"/>
      <c r="B132" s="132"/>
      <c r="C132" s="105"/>
      <c r="D132" s="105"/>
      <c r="E132" s="105"/>
      <c r="F132" s="105"/>
      <c r="G132" s="105"/>
      <c r="H132" s="105"/>
      <c r="I132" s="105"/>
      <c r="J132" s="105"/>
      <c r="K132" s="105"/>
      <c r="L132" s="105"/>
      <c r="M132" s="105"/>
      <c r="N132" s="105"/>
      <c r="O132" s="105"/>
      <c r="P132" s="105"/>
      <c r="Q132" s="105"/>
      <c r="R132" s="105"/>
      <c r="S132" s="105"/>
      <c r="T132" s="105"/>
      <c r="U132" s="105"/>
      <c r="V132" s="106"/>
    </row>
    <row r="133" spans="1:22" ht="18.75">
      <c r="A133" s="102"/>
      <c r="B133" s="132"/>
      <c r="C133" s="105"/>
      <c r="D133" s="105"/>
      <c r="E133" s="105"/>
      <c r="F133" s="105"/>
      <c r="G133" s="105"/>
      <c r="H133" s="105"/>
      <c r="I133" s="105"/>
      <c r="J133" s="105"/>
      <c r="K133" s="105"/>
      <c r="L133" s="105"/>
      <c r="M133" s="105"/>
      <c r="N133" s="105"/>
      <c r="O133" s="105"/>
      <c r="P133" s="105"/>
      <c r="Q133" s="105"/>
      <c r="R133" s="105"/>
      <c r="S133" s="105"/>
      <c r="T133" s="105"/>
      <c r="U133" s="105"/>
      <c r="V133" s="106"/>
    </row>
    <row r="134" spans="1:22" ht="18.75">
      <c r="A134" s="102"/>
      <c r="B134" s="132"/>
      <c r="C134" s="105"/>
      <c r="D134" s="105"/>
      <c r="E134" s="105"/>
      <c r="F134" s="105"/>
      <c r="G134" s="105"/>
      <c r="H134" s="105"/>
      <c r="I134" s="105"/>
      <c r="J134" s="105"/>
      <c r="K134" s="105"/>
      <c r="L134" s="105"/>
      <c r="M134" s="105"/>
      <c r="N134" s="105"/>
      <c r="O134" s="105"/>
      <c r="P134" s="105"/>
      <c r="Q134" s="105"/>
      <c r="R134" s="105"/>
      <c r="S134" s="105"/>
      <c r="T134" s="105"/>
      <c r="U134" s="105"/>
      <c r="V134" s="106"/>
    </row>
    <row r="135" spans="1:22" ht="18.75">
      <c r="A135" s="102"/>
      <c r="B135" s="132"/>
      <c r="C135" s="105"/>
      <c r="D135" s="105"/>
      <c r="E135" s="105"/>
      <c r="F135" s="105"/>
      <c r="G135" s="105"/>
      <c r="H135" s="105"/>
      <c r="I135" s="105"/>
      <c r="J135" s="105"/>
      <c r="K135" s="105"/>
      <c r="L135" s="105"/>
      <c r="M135" s="105"/>
      <c r="N135" s="105"/>
      <c r="O135" s="105"/>
      <c r="P135" s="105"/>
      <c r="Q135" s="105"/>
      <c r="R135" s="105"/>
      <c r="S135" s="105"/>
      <c r="T135" s="105"/>
      <c r="U135" s="105"/>
      <c r="V135" s="106"/>
    </row>
    <row r="136" spans="1:22" ht="18.75">
      <c r="A136" s="102"/>
      <c r="B136" s="132"/>
      <c r="C136" s="105"/>
      <c r="D136" s="105"/>
      <c r="E136" s="105"/>
      <c r="F136" s="105"/>
      <c r="G136" s="105"/>
      <c r="H136" s="105"/>
      <c r="I136" s="105"/>
      <c r="J136" s="105"/>
      <c r="K136" s="105"/>
      <c r="L136" s="105"/>
      <c r="M136" s="105"/>
      <c r="N136" s="105"/>
      <c r="O136" s="105"/>
      <c r="P136" s="105"/>
      <c r="Q136" s="105"/>
      <c r="R136" s="105"/>
      <c r="S136" s="105"/>
      <c r="T136" s="105"/>
      <c r="U136" s="105"/>
      <c r="V136" s="106"/>
    </row>
    <row r="137" spans="1:22" ht="18.75">
      <c r="A137" s="102"/>
      <c r="B137" s="132"/>
      <c r="C137" s="105"/>
      <c r="D137" s="105"/>
      <c r="E137" s="105"/>
      <c r="F137" s="105"/>
      <c r="G137" s="105"/>
      <c r="H137" s="105"/>
      <c r="I137" s="105"/>
      <c r="J137" s="105"/>
      <c r="K137" s="105"/>
      <c r="L137" s="105"/>
      <c r="M137" s="105"/>
      <c r="N137" s="105"/>
      <c r="O137" s="105"/>
      <c r="P137" s="105"/>
      <c r="Q137" s="105"/>
      <c r="R137" s="105"/>
      <c r="S137" s="105"/>
      <c r="T137" s="105"/>
      <c r="U137" s="105"/>
      <c r="V137" s="106"/>
    </row>
    <row r="138" spans="1:22" ht="18.75">
      <c r="A138" s="102"/>
      <c r="B138" s="132"/>
      <c r="C138" s="105"/>
      <c r="D138" s="105"/>
      <c r="E138" s="105"/>
      <c r="F138" s="105"/>
      <c r="G138" s="105"/>
      <c r="H138" s="105"/>
      <c r="I138" s="105"/>
      <c r="J138" s="105"/>
      <c r="K138" s="105"/>
      <c r="L138" s="105"/>
      <c r="M138" s="105"/>
      <c r="N138" s="105"/>
      <c r="O138" s="105"/>
      <c r="P138" s="105"/>
      <c r="Q138" s="105"/>
      <c r="R138" s="105"/>
      <c r="S138" s="105"/>
      <c r="T138" s="105"/>
      <c r="U138" s="105"/>
      <c r="V138" s="106"/>
    </row>
    <row r="139" spans="1:22" ht="18.75">
      <c r="A139" s="102"/>
      <c r="B139" s="132"/>
      <c r="C139" s="105"/>
      <c r="D139" s="105"/>
      <c r="E139" s="105"/>
      <c r="F139" s="105"/>
      <c r="G139" s="105"/>
      <c r="H139" s="105"/>
      <c r="I139" s="105"/>
      <c r="J139" s="105"/>
      <c r="K139" s="105"/>
      <c r="L139" s="105"/>
      <c r="M139" s="105"/>
      <c r="N139" s="105"/>
      <c r="O139" s="105"/>
      <c r="P139" s="105"/>
      <c r="Q139" s="105"/>
      <c r="R139" s="105"/>
      <c r="S139" s="105"/>
      <c r="T139" s="105"/>
      <c r="U139" s="105"/>
      <c r="V139" s="106"/>
    </row>
    <row r="140" spans="1:22" ht="18.75">
      <c r="A140" s="102"/>
      <c r="B140" s="132"/>
      <c r="C140" s="105"/>
      <c r="D140" s="105"/>
      <c r="E140" s="105"/>
      <c r="F140" s="105"/>
      <c r="G140" s="105"/>
      <c r="H140" s="105"/>
      <c r="I140" s="105"/>
      <c r="J140" s="105"/>
      <c r="K140" s="105"/>
      <c r="L140" s="105"/>
      <c r="M140" s="105"/>
      <c r="N140" s="105"/>
      <c r="O140" s="105"/>
      <c r="P140" s="105"/>
      <c r="Q140" s="105"/>
      <c r="R140" s="105"/>
      <c r="S140" s="105"/>
      <c r="T140" s="105"/>
      <c r="U140" s="105"/>
      <c r="V140" s="106"/>
    </row>
    <row r="141" spans="1:22" ht="18.75">
      <c r="A141" s="102"/>
      <c r="B141" s="132"/>
      <c r="C141" s="105"/>
      <c r="D141" s="105"/>
      <c r="E141" s="105"/>
      <c r="F141" s="105"/>
      <c r="G141" s="105"/>
      <c r="H141" s="105"/>
      <c r="I141" s="105"/>
      <c r="J141" s="105"/>
      <c r="K141" s="105"/>
      <c r="L141" s="105"/>
      <c r="M141" s="105"/>
      <c r="N141" s="105"/>
      <c r="O141" s="105"/>
      <c r="P141" s="105"/>
      <c r="Q141" s="105"/>
      <c r="R141" s="105"/>
      <c r="S141" s="105"/>
      <c r="T141" s="105"/>
      <c r="U141" s="105"/>
      <c r="V141" s="106"/>
    </row>
    <row r="142" spans="1:22" ht="18.75">
      <c r="A142" s="102"/>
      <c r="B142" s="132"/>
      <c r="C142" s="105"/>
      <c r="D142" s="105"/>
      <c r="E142" s="105"/>
      <c r="F142" s="105"/>
      <c r="G142" s="105"/>
      <c r="H142" s="105"/>
      <c r="I142" s="105"/>
      <c r="J142" s="105"/>
      <c r="K142" s="105"/>
      <c r="L142" s="105"/>
      <c r="M142" s="105"/>
      <c r="N142" s="105"/>
      <c r="O142" s="105"/>
      <c r="P142" s="105"/>
      <c r="Q142" s="105"/>
      <c r="R142" s="105"/>
      <c r="S142" s="105"/>
      <c r="T142" s="105"/>
      <c r="U142" s="105"/>
      <c r="V142" s="106"/>
    </row>
    <row r="143" spans="1:22" ht="18.75">
      <c r="A143" s="102"/>
      <c r="B143" s="132"/>
      <c r="C143" s="105"/>
      <c r="D143" s="105"/>
      <c r="E143" s="105"/>
      <c r="F143" s="105"/>
      <c r="G143" s="105"/>
      <c r="H143" s="105"/>
      <c r="I143" s="105"/>
      <c r="J143" s="105"/>
      <c r="K143" s="105"/>
      <c r="L143" s="105"/>
      <c r="M143" s="105"/>
      <c r="N143" s="105"/>
      <c r="O143" s="105"/>
      <c r="P143" s="105"/>
      <c r="Q143" s="105"/>
      <c r="R143" s="105"/>
      <c r="S143" s="105"/>
      <c r="T143" s="105"/>
      <c r="U143" s="105"/>
      <c r="V143" s="106"/>
    </row>
    <row r="144" spans="1:22" ht="18.75">
      <c r="A144" s="102"/>
      <c r="B144" s="132"/>
      <c r="C144" s="105"/>
      <c r="D144" s="105"/>
      <c r="E144" s="105"/>
      <c r="F144" s="105"/>
      <c r="G144" s="105"/>
      <c r="H144" s="105"/>
      <c r="I144" s="105"/>
      <c r="J144" s="105"/>
      <c r="K144" s="105"/>
      <c r="L144" s="105"/>
      <c r="M144" s="105"/>
      <c r="N144" s="105"/>
      <c r="O144" s="105"/>
      <c r="P144" s="105"/>
      <c r="Q144" s="105"/>
      <c r="R144" s="105"/>
      <c r="S144" s="105"/>
      <c r="T144" s="105"/>
      <c r="U144" s="105"/>
      <c r="V144" s="106"/>
    </row>
    <row r="145" spans="1:22" ht="18.75">
      <c r="A145" s="102"/>
      <c r="B145" s="132"/>
      <c r="C145" s="105"/>
      <c r="D145" s="105"/>
      <c r="E145" s="105"/>
      <c r="F145" s="105"/>
      <c r="G145" s="105"/>
      <c r="H145" s="105"/>
      <c r="I145" s="105"/>
      <c r="J145" s="105"/>
      <c r="K145" s="105"/>
      <c r="L145" s="105"/>
      <c r="M145" s="105"/>
      <c r="N145" s="105"/>
      <c r="O145" s="105"/>
      <c r="P145" s="105"/>
      <c r="Q145" s="105"/>
      <c r="R145" s="105"/>
      <c r="S145" s="105"/>
      <c r="T145" s="105"/>
      <c r="U145" s="105"/>
      <c r="V145" s="106"/>
    </row>
    <row r="146" spans="1:22" ht="18.75">
      <c r="A146" s="102"/>
      <c r="B146" s="132"/>
      <c r="C146" s="105"/>
      <c r="D146" s="105"/>
      <c r="E146" s="105"/>
      <c r="F146" s="105"/>
      <c r="G146" s="105"/>
      <c r="H146" s="105"/>
      <c r="I146" s="105"/>
      <c r="J146" s="105"/>
      <c r="K146" s="105"/>
      <c r="L146" s="105"/>
      <c r="M146" s="105"/>
      <c r="N146" s="105"/>
      <c r="O146" s="105"/>
      <c r="P146" s="105"/>
      <c r="Q146" s="105"/>
      <c r="R146" s="105"/>
      <c r="S146" s="105"/>
      <c r="T146" s="105"/>
      <c r="U146" s="105"/>
      <c r="V146" s="106"/>
    </row>
    <row r="147" spans="1:22" ht="18.75">
      <c r="A147" s="102"/>
      <c r="B147" s="132"/>
      <c r="C147" s="105"/>
      <c r="D147" s="105"/>
      <c r="E147" s="105"/>
      <c r="F147" s="105"/>
      <c r="G147" s="105"/>
      <c r="H147" s="105"/>
      <c r="I147" s="105"/>
      <c r="J147" s="105"/>
      <c r="K147" s="105"/>
      <c r="L147" s="105"/>
      <c r="M147" s="105"/>
      <c r="N147" s="105"/>
      <c r="O147" s="105"/>
      <c r="P147" s="105"/>
      <c r="Q147" s="105"/>
      <c r="R147" s="105"/>
      <c r="S147" s="105"/>
      <c r="T147" s="105"/>
      <c r="U147" s="105"/>
      <c r="V147" s="106"/>
    </row>
    <row r="148" spans="1:22" ht="18.75">
      <c r="A148" s="102"/>
      <c r="B148" s="132"/>
      <c r="C148" s="105"/>
      <c r="D148" s="105"/>
      <c r="E148" s="105"/>
      <c r="F148" s="105"/>
      <c r="G148" s="105"/>
      <c r="H148" s="105"/>
      <c r="I148" s="105"/>
      <c r="J148" s="105"/>
      <c r="K148" s="105"/>
      <c r="L148" s="105"/>
      <c r="M148" s="105"/>
      <c r="N148" s="105"/>
      <c r="O148" s="105"/>
      <c r="P148" s="105"/>
      <c r="Q148" s="105"/>
      <c r="R148" s="105"/>
      <c r="S148" s="105"/>
      <c r="T148" s="105"/>
      <c r="U148" s="105"/>
      <c r="V148" s="106"/>
    </row>
    <row r="149" spans="1:22" ht="18.75">
      <c r="A149" s="102"/>
      <c r="B149" s="132"/>
      <c r="C149" s="105"/>
      <c r="D149" s="105"/>
      <c r="E149" s="105"/>
      <c r="F149" s="105"/>
      <c r="G149" s="105"/>
      <c r="H149" s="105"/>
      <c r="I149" s="105"/>
      <c r="J149" s="105"/>
      <c r="K149" s="105"/>
      <c r="L149" s="105"/>
      <c r="M149" s="105"/>
      <c r="N149" s="105"/>
      <c r="O149" s="105"/>
      <c r="P149" s="105"/>
      <c r="Q149" s="105"/>
      <c r="R149" s="105"/>
      <c r="S149" s="105"/>
      <c r="T149" s="105"/>
      <c r="U149" s="105"/>
      <c r="V149" s="106"/>
    </row>
    <row r="150" spans="1:22" ht="18.75">
      <c r="A150" s="102"/>
      <c r="B150" s="132"/>
      <c r="C150" s="105"/>
      <c r="D150" s="105"/>
      <c r="E150" s="105"/>
      <c r="F150" s="105"/>
      <c r="G150" s="105"/>
      <c r="H150" s="105"/>
      <c r="I150" s="105"/>
      <c r="J150" s="105"/>
      <c r="K150" s="105"/>
      <c r="L150" s="105"/>
      <c r="M150" s="105"/>
      <c r="N150" s="105"/>
      <c r="O150" s="105"/>
      <c r="P150" s="105"/>
      <c r="Q150" s="105"/>
      <c r="R150" s="105"/>
      <c r="S150" s="105"/>
      <c r="T150" s="105"/>
      <c r="U150" s="105"/>
      <c r="V150" s="106"/>
    </row>
    <row r="151" spans="1:22" ht="18.75">
      <c r="A151" s="102"/>
      <c r="B151" s="132"/>
      <c r="C151" s="105"/>
      <c r="D151" s="105"/>
      <c r="E151" s="105"/>
      <c r="F151" s="105"/>
      <c r="G151" s="105"/>
      <c r="H151" s="105"/>
      <c r="I151" s="105"/>
      <c r="J151" s="105"/>
      <c r="K151" s="105"/>
      <c r="L151" s="105"/>
      <c r="M151" s="105"/>
      <c r="N151" s="105"/>
      <c r="O151" s="105"/>
      <c r="P151" s="105"/>
      <c r="Q151" s="105"/>
      <c r="R151" s="105"/>
      <c r="S151" s="105"/>
      <c r="T151" s="105"/>
      <c r="U151" s="105"/>
      <c r="V151" s="106"/>
    </row>
    <row r="152" spans="1:22" ht="18.75">
      <c r="A152" s="102"/>
      <c r="B152" s="132"/>
      <c r="C152" s="105"/>
      <c r="D152" s="105"/>
      <c r="E152" s="105"/>
      <c r="F152" s="105"/>
      <c r="G152" s="105"/>
      <c r="H152" s="105"/>
      <c r="I152" s="105"/>
      <c r="J152" s="105"/>
      <c r="K152" s="105"/>
      <c r="L152" s="105"/>
      <c r="M152" s="105"/>
      <c r="N152" s="105"/>
      <c r="O152" s="105"/>
      <c r="P152" s="105"/>
      <c r="Q152" s="105"/>
      <c r="R152" s="105"/>
      <c r="S152" s="105"/>
      <c r="T152" s="105"/>
      <c r="U152" s="105"/>
      <c r="V152" s="106"/>
    </row>
    <row r="153" spans="1:22" ht="18.75">
      <c r="A153" s="102"/>
      <c r="B153" s="132"/>
      <c r="C153" s="105"/>
      <c r="D153" s="105"/>
      <c r="E153" s="105"/>
      <c r="F153" s="105"/>
      <c r="G153" s="105"/>
      <c r="H153" s="105"/>
      <c r="I153" s="105"/>
      <c r="J153" s="105"/>
      <c r="K153" s="105"/>
      <c r="L153" s="105"/>
      <c r="M153" s="105"/>
      <c r="N153" s="105"/>
      <c r="O153" s="105"/>
      <c r="P153" s="105"/>
      <c r="Q153" s="105"/>
      <c r="R153" s="105"/>
      <c r="S153" s="105"/>
      <c r="T153" s="105"/>
      <c r="U153" s="105"/>
      <c r="V153" s="106"/>
    </row>
    <row r="154" spans="1:22" ht="18.75">
      <c r="A154" s="102"/>
      <c r="B154" s="132"/>
      <c r="C154" s="105"/>
      <c r="D154" s="105"/>
      <c r="E154" s="105"/>
      <c r="F154" s="105"/>
      <c r="G154" s="105"/>
      <c r="H154" s="105"/>
      <c r="I154" s="105"/>
      <c r="J154" s="105"/>
      <c r="K154" s="105"/>
      <c r="L154" s="105"/>
      <c r="M154" s="105"/>
      <c r="N154" s="105"/>
      <c r="O154" s="105"/>
      <c r="P154" s="105"/>
      <c r="Q154" s="105"/>
      <c r="R154" s="105"/>
      <c r="S154" s="105"/>
      <c r="T154" s="105"/>
      <c r="U154" s="105"/>
      <c r="V154" s="106"/>
    </row>
    <row r="155" spans="1:22" ht="18.75">
      <c r="A155" s="102"/>
      <c r="B155" s="132"/>
      <c r="C155" s="105"/>
      <c r="D155" s="105"/>
      <c r="E155" s="105"/>
      <c r="F155" s="105"/>
      <c r="G155" s="105"/>
      <c r="H155" s="105"/>
      <c r="I155" s="105"/>
      <c r="J155" s="105"/>
      <c r="K155" s="105"/>
      <c r="L155" s="105"/>
      <c r="M155" s="105"/>
      <c r="N155" s="105"/>
      <c r="O155" s="105"/>
      <c r="P155" s="105"/>
      <c r="Q155" s="105"/>
      <c r="R155" s="105"/>
      <c r="S155" s="105"/>
      <c r="T155" s="105"/>
      <c r="U155" s="105"/>
      <c r="V155" s="106"/>
    </row>
    <row r="156" spans="1:22" ht="18.75">
      <c r="A156" s="102"/>
      <c r="B156" s="132"/>
      <c r="C156" s="105"/>
      <c r="D156" s="105"/>
      <c r="E156" s="105"/>
      <c r="F156" s="105"/>
      <c r="G156" s="105"/>
      <c r="H156" s="105"/>
      <c r="I156" s="105"/>
      <c r="J156" s="105"/>
      <c r="K156" s="105"/>
      <c r="L156" s="105"/>
      <c r="M156" s="105"/>
      <c r="N156" s="105"/>
      <c r="O156" s="105"/>
      <c r="P156" s="105"/>
      <c r="Q156" s="105"/>
      <c r="R156" s="105"/>
      <c r="S156" s="105"/>
      <c r="T156" s="105"/>
      <c r="U156" s="105"/>
      <c r="V156" s="106"/>
    </row>
    <row r="157" spans="1:22" ht="18.75">
      <c r="A157" s="102"/>
      <c r="B157" s="132"/>
      <c r="C157" s="105"/>
      <c r="D157" s="105"/>
      <c r="E157" s="105"/>
      <c r="F157" s="105"/>
      <c r="G157" s="105"/>
      <c r="H157" s="105"/>
      <c r="I157" s="105"/>
      <c r="J157" s="105"/>
      <c r="K157" s="105"/>
      <c r="L157" s="105"/>
      <c r="M157" s="105"/>
      <c r="N157" s="105"/>
      <c r="O157" s="105"/>
      <c r="P157" s="105"/>
      <c r="Q157" s="105"/>
      <c r="R157" s="105"/>
      <c r="S157" s="105"/>
      <c r="T157" s="105"/>
      <c r="U157" s="105"/>
      <c r="V157" s="106"/>
    </row>
    <row r="158" spans="1:22" ht="18.75">
      <c r="A158" s="102"/>
      <c r="B158" s="132"/>
      <c r="C158" s="105"/>
      <c r="D158" s="105"/>
      <c r="E158" s="105"/>
      <c r="F158" s="105"/>
      <c r="G158" s="105"/>
      <c r="H158" s="105"/>
      <c r="I158" s="105"/>
      <c r="J158" s="105"/>
      <c r="K158" s="105"/>
      <c r="L158" s="105"/>
      <c r="M158" s="105"/>
      <c r="N158" s="105"/>
      <c r="O158" s="105"/>
      <c r="P158" s="105"/>
      <c r="Q158" s="105"/>
      <c r="R158" s="105"/>
      <c r="S158" s="105"/>
      <c r="T158" s="105"/>
      <c r="U158" s="105"/>
      <c r="V158" s="106"/>
    </row>
    <row r="159" spans="1:22" ht="18.75">
      <c r="A159" s="102"/>
      <c r="B159" s="132"/>
      <c r="C159" s="105"/>
      <c r="D159" s="105"/>
      <c r="E159" s="105"/>
      <c r="F159" s="105"/>
      <c r="G159" s="105"/>
      <c r="H159" s="105"/>
      <c r="I159" s="105"/>
      <c r="J159" s="105"/>
      <c r="K159" s="105"/>
      <c r="L159" s="105"/>
      <c r="M159" s="105"/>
      <c r="N159" s="105"/>
      <c r="O159" s="105"/>
      <c r="P159" s="105"/>
      <c r="Q159" s="105"/>
      <c r="R159" s="105"/>
      <c r="S159" s="105"/>
      <c r="T159" s="105"/>
      <c r="U159" s="105"/>
      <c r="V159" s="106"/>
    </row>
    <row r="160" spans="1:22" ht="18.75">
      <c r="A160" s="102"/>
      <c r="B160" s="132"/>
      <c r="C160" s="105"/>
      <c r="D160" s="105"/>
      <c r="E160" s="105"/>
      <c r="F160" s="105"/>
      <c r="G160" s="105"/>
      <c r="H160" s="105"/>
      <c r="I160" s="105"/>
      <c r="J160" s="105"/>
      <c r="K160" s="105"/>
      <c r="L160" s="105"/>
      <c r="M160" s="105"/>
      <c r="N160" s="105"/>
      <c r="O160" s="105"/>
      <c r="P160" s="105"/>
      <c r="Q160" s="105"/>
      <c r="R160" s="105"/>
      <c r="S160" s="105"/>
      <c r="T160" s="105"/>
      <c r="U160" s="105"/>
      <c r="V160" s="106"/>
    </row>
    <row r="161" spans="1:22" ht="18.75">
      <c r="A161" s="102"/>
      <c r="B161" s="132"/>
      <c r="C161" s="105"/>
      <c r="D161" s="105"/>
      <c r="E161" s="105"/>
      <c r="F161" s="105"/>
      <c r="G161" s="105"/>
      <c r="H161" s="105"/>
      <c r="I161" s="105"/>
      <c r="J161" s="105"/>
      <c r="K161" s="105"/>
      <c r="L161" s="105"/>
      <c r="M161" s="105"/>
      <c r="N161" s="105"/>
      <c r="O161" s="105"/>
      <c r="P161" s="105"/>
      <c r="Q161" s="105"/>
      <c r="R161" s="105"/>
      <c r="S161" s="105"/>
      <c r="T161" s="105"/>
      <c r="U161" s="105"/>
      <c r="V161" s="106"/>
    </row>
    <row r="162" spans="1:22" ht="18.75">
      <c r="A162" s="102"/>
      <c r="B162" s="132"/>
      <c r="C162" s="105"/>
      <c r="D162" s="105"/>
      <c r="E162" s="105"/>
      <c r="F162" s="105"/>
      <c r="G162" s="105"/>
      <c r="H162" s="105"/>
      <c r="I162" s="105"/>
      <c r="J162" s="105"/>
      <c r="K162" s="105"/>
      <c r="L162" s="105"/>
      <c r="M162" s="105"/>
      <c r="N162" s="105"/>
      <c r="O162" s="105"/>
      <c r="P162" s="105"/>
      <c r="Q162" s="105"/>
      <c r="R162" s="105"/>
      <c r="S162" s="105"/>
      <c r="T162" s="105"/>
      <c r="U162" s="105"/>
      <c r="V162" s="106"/>
    </row>
    <row r="163" spans="1:22" ht="18.75">
      <c r="A163" s="102"/>
      <c r="B163" s="132"/>
      <c r="C163" s="105"/>
      <c r="D163" s="105"/>
      <c r="E163" s="105"/>
      <c r="F163" s="105"/>
      <c r="G163" s="105"/>
      <c r="H163" s="105"/>
      <c r="I163" s="105"/>
      <c r="J163" s="105"/>
      <c r="K163" s="105"/>
      <c r="L163" s="105"/>
      <c r="M163" s="105"/>
      <c r="N163" s="105"/>
      <c r="O163" s="105"/>
      <c r="P163" s="105"/>
      <c r="Q163" s="105"/>
      <c r="R163" s="105"/>
      <c r="S163" s="105"/>
      <c r="T163" s="105"/>
      <c r="U163" s="105"/>
      <c r="V163" s="106"/>
    </row>
    <row r="164" spans="1:22" ht="18.75">
      <c r="A164" s="102"/>
      <c r="B164" s="132"/>
      <c r="C164" s="105"/>
      <c r="D164" s="105"/>
      <c r="E164" s="105"/>
      <c r="F164" s="105"/>
      <c r="G164" s="105"/>
      <c r="H164" s="105"/>
      <c r="I164" s="105"/>
      <c r="J164" s="105"/>
      <c r="K164" s="105"/>
      <c r="L164" s="105"/>
      <c r="M164" s="105"/>
      <c r="N164" s="105"/>
      <c r="O164" s="105"/>
      <c r="P164" s="105"/>
      <c r="Q164" s="105"/>
      <c r="R164" s="105"/>
      <c r="S164" s="105"/>
      <c r="T164" s="105"/>
      <c r="U164" s="105"/>
      <c r="V164" s="106"/>
    </row>
    <row r="165" spans="1:22" ht="18.75">
      <c r="A165" s="102"/>
      <c r="B165" s="132"/>
      <c r="C165" s="105"/>
      <c r="D165" s="105"/>
      <c r="E165" s="105"/>
      <c r="F165" s="105"/>
      <c r="G165" s="105"/>
      <c r="H165" s="105"/>
      <c r="I165" s="105"/>
      <c r="J165" s="105"/>
      <c r="K165" s="105"/>
      <c r="L165" s="105"/>
      <c r="M165" s="105"/>
      <c r="N165" s="105"/>
      <c r="O165" s="105"/>
      <c r="P165" s="105"/>
      <c r="Q165" s="105"/>
      <c r="R165" s="105"/>
      <c r="S165" s="105"/>
      <c r="T165" s="105"/>
      <c r="U165" s="105"/>
      <c r="V165" s="106"/>
    </row>
    <row r="166" spans="1:22" ht="18.75">
      <c r="A166" s="102"/>
      <c r="B166" s="132"/>
      <c r="C166" s="105"/>
      <c r="D166" s="105"/>
      <c r="E166" s="105"/>
      <c r="F166" s="105"/>
      <c r="G166" s="105"/>
      <c r="H166" s="105"/>
      <c r="I166" s="105"/>
      <c r="J166" s="105"/>
      <c r="K166" s="105"/>
      <c r="L166" s="105"/>
      <c r="M166" s="105"/>
      <c r="N166" s="105"/>
      <c r="O166" s="105"/>
      <c r="P166" s="105"/>
      <c r="Q166" s="105"/>
      <c r="R166" s="105"/>
      <c r="S166" s="105"/>
      <c r="T166" s="105"/>
      <c r="U166" s="105"/>
      <c r="V166" s="106"/>
    </row>
    <row r="167" spans="1:22" ht="18.75">
      <c r="A167" s="102"/>
      <c r="B167" s="132"/>
      <c r="C167" s="105"/>
      <c r="D167" s="105"/>
      <c r="E167" s="105"/>
      <c r="F167" s="105"/>
      <c r="G167" s="105"/>
      <c r="H167" s="105"/>
      <c r="I167" s="105"/>
      <c r="J167" s="105"/>
      <c r="K167" s="105"/>
      <c r="L167" s="105"/>
      <c r="M167" s="105"/>
      <c r="N167" s="105"/>
      <c r="O167" s="105"/>
      <c r="P167" s="105"/>
      <c r="Q167" s="105"/>
      <c r="R167" s="105"/>
      <c r="S167" s="105"/>
      <c r="T167" s="105"/>
      <c r="U167" s="105"/>
      <c r="V167" s="106"/>
    </row>
    <row r="168" spans="1:22" ht="18.75">
      <c r="A168" s="102"/>
      <c r="B168" s="132"/>
      <c r="C168" s="105"/>
      <c r="D168" s="105"/>
      <c r="E168" s="105"/>
      <c r="F168" s="105"/>
      <c r="G168" s="105"/>
      <c r="H168" s="105"/>
      <c r="I168" s="105"/>
      <c r="J168" s="105"/>
      <c r="K168" s="105"/>
      <c r="L168" s="105"/>
      <c r="M168" s="105"/>
      <c r="N168" s="105"/>
      <c r="O168" s="105"/>
      <c r="P168" s="105"/>
      <c r="Q168" s="105"/>
      <c r="R168" s="105"/>
      <c r="S168" s="105"/>
      <c r="T168" s="105"/>
      <c r="U168" s="105"/>
      <c r="V168" s="106"/>
    </row>
    <row r="169" spans="1:22" ht="18.75">
      <c r="A169" s="102"/>
      <c r="B169" s="132"/>
      <c r="C169" s="105"/>
      <c r="D169" s="105"/>
      <c r="E169" s="105"/>
      <c r="F169" s="105"/>
      <c r="G169" s="105"/>
      <c r="H169" s="105"/>
      <c r="I169" s="105"/>
      <c r="J169" s="105"/>
      <c r="K169" s="105"/>
      <c r="L169" s="105"/>
      <c r="M169" s="105"/>
      <c r="N169" s="105"/>
      <c r="O169" s="105"/>
      <c r="P169" s="105"/>
      <c r="Q169" s="105"/>
      <c r="R169" s="105"/>
      <c r="S169" s="105"/>
      <c r="T169" s="105"/>
      <c r="U169" s="105"/>
      <c r="V169" s="106"/>
    </row>
    <row r="170" spans="1:22" ht="18.75">
      <c r="A170" s="102"/>
      <c r="B170" s="132"/>
      <c r="C170" s="105"/>
      <c r="D170" s="105"/>
      <c r="E170" s="105"/>
      <c r="F170" s="105"/>
      <c r="G170" s="105"/>
      <c r="H170" s="105"/>
      <c r="I170" s="105"/>
      <c r="J170" s="105"/>
      <c r="K170" s="105"/>
      <c r="L170" s="105"/>
      <c r="M170" s="105"/>
      <c r="N170" s="105"/>
      <c r="O170" s="105"/>
      <c r="P170" s="105"/>
      <c r="Q170" s="105"/>
      <c r="R170" s="105"/>
      <c r="S170" s="105"/>
      <c r="T170" s="105"/>
      <c r="U170" s="105"/>
      <c r="V170" s="106"/>
    </row>
    <row r="171" spans="1:22" ht="18.75">
      <c r="A171" s="102"/>
      <c r="B171" s="132"/>
      <c r="C171" s="105"/>
      <c r="D171" s="105"/>
      <c r="E171" s="105"/>
      <c r="F171" s="105"/>
      <c r="G171" s="105"/>
      <c r="H171" s="105"/>
      <c r="I171" s="105"/>
      <c r="J171" s="105"/>
      <c r="K171" s="105"/>
      <c r="L171" s="105"/>
      <c r="M171" s="105"/>
      <c r="N171" s="105"/>
      <c r="O171" s="105"/>
      <c r="P171" s="105"/>
      <c r="Q171" s="105"/>
      <c r="R171" s="105"/>
      <c r="S171" s="105"/>
      <c r="T171" s="105"/>
      <c r="U171" s="105"/>
      <c r="V171" s="106"/>
    </row>
    <row r="172" spans="1:22" ht="18.75">
      <c r="A172" s="102"/>
      <c r="B172" s="132"/>
      <c r="C172" s="105"/>
      <c r="D172" s="105"/>
      <c r="E172" s="105"/>
      <c r="F172" s="105"/>
      <c r="G172" s="105"/>
      <c r="H172" s="105"/>
      <c r="I172" s="105"/>
      <c r="J172" s="105"/>
      <c r="K172" s="105"/>
      <c r="L172" s="105"/>
      <c r="M172" s="105"/>
      <c r="N172" s="105"/>
      <c r="O172" s="105"/>
      <c r="P172" s="105"/>
      <c r="Q172" s="105"/>
      <c r="R172" s="105"/>
      <c r="S172" s="105"/>
      <c r="T172" s="105"/>
      <c r="U172" s="105"/>
      <c r="V172" s="106"/>
    </row>
    <row r="173" spans="1:22" ht="18.75">
      <c r="A173" s="102"/>
      <c r="B173" s="132"/>
      <c r="C173" s="105"/>
      <c r="D173" s="105"/>
      <c r="E173" s="105"/>
      <c r="F173" s="105"/>
      <c r="G173" s="105"/>
      <c r="H173" s="105"/>
      <c r="I173" s="105"/>
      <c r="J173" s="105"/>
      <c r="K173" s="105"/>
      <c r="L173" s="105"/>
      <c r="M173" s="105"/>
      <c r="N173" s="105"/>
      <c r="O173" s="105"/>
      <c r="P173" s="105"/>
      <c r="Q173" s="105"/>
      <c r="R173" s="105"/>
      <c r="S173" s="105"/>
      <c r="T173" s="105"/>
      <c r="U173" s="105"/>
      <c r="V173" s="106"/>
    </row>
    <row r="174" spans="1:22" ht="18.75">
      <c r="A174" s="102"/>
      <c r="B174" s="132"/>
      <c r="C174" s="105"/>
      <c r="D174" s="105"/>
      <c r="E174" s="105"/>
      <c r="F174" s="105"/>
      <c r="G174" s="105"/>
      <c r="H174" s="105"/>
      <c r="I174" s="105"/>
      <c r="J174" s="105"/>
      <c r="K174" s="105"/>
      <c r="L174" s="105"/>
      <c r="M174" s="105"/>
      <c r="N174" s="105"/>
      <c r="O174" s="105"/>
      <c r="P174" s="105"/>
      <c r="Q174" s="105"/>
      <c r="R174" s="105"/>
      <c r="S174" s="105"/>
      <c r="T174" s="105"/>
      <c r="U174" s="105"/>
      <c r="V174" s="106"/>
    </row>
    <row r="175" spans="1:22" ht="18.75">
      <c r="A175" s="102"/>
      <c r="B175" s="132"/>
      <c r="C175" s="105"/>
      <c r="D175" s="105"/>
      <c r="E175" s="105"/>
      <c r="F175" s="105"/>
      <c r="G175" s="105"/>
      <c r="H175" s="105"/>
      <c r="I175" s="105"/>
      <c r="J175" s="105"/>
      <c r="K175" s="105"/>
      <c r="L175" s="105"/>
      <c r="M175" s="105"/>
      <c r="N175" s="105"/>
      <c r="O175" s="105"/>
      <c r="P175" s="105"/>
      <c r="Q175" s="105"/>
      <c r="R175" s="105"/>
      <c r="S175" s="105"/>
      <c r="T175" s="105"/>
      <c r="U175" s="105"/>
      <c r="V175" s="106"/>
    </row>
    <row r="176" spans="1:22" ht="18.75">
      <c r="A176" s="102"/>
      <c r="B176" s="132"/>
      <c r="C176" s="105"/>
      <c r="D176" s="105"/>
      <c r="E176" s="105"/>
      <c r="F176" s="105"/>
      <c r="G176" s="105"/>
      <c r="H176" s="105"/>
      <c r="I176" s="105"/>
      <c r="J176" s="105"/>
      <c r="K176" s="105"/>
      <c r="L176" s="105"/>
      <c r="M176" s="105"/>
      <c r="N176" s="105"/>
      <c r="O176" s="105"/>
      <c r="P176" s="105"/>
      <c r="Q176" s="105"/>
      <c r="R176" s="105"/>
      <c r="S176" s="105"/>
      <c r="T176" s="105"/>
      <c r="U176" s="105"/>
      <c r="V176" s="106"/>
    </row>
    <row r="177" spans="1:22" ht="18.75">
      <c r="A177" s="102"/>
      <c r="B177" s="132"/>
      <c r="C177" s="105"/>
      <c r="D177" s="105"/>
      <c r="E177" s="105"/>
      <c r="F177" s="105"/>
      <c r="G177" s="105"/>
      <c r="H177" s="105"/>
      <c r="I177" s="105"/>
      <c r="J177" s="105"/>
      <c r="K177" s="105"/>
      <c r="L177" s="105"/>
      <c r="M177" s="105"/>
      <c r="N177" s="105"/>
      <c r="O177" s="105"/>
      <c r="P177" s="105"/>
      <c r="Q177" s="105"/>
      <c r="R177" s="105"/>
      <c r="S177" s="105"/>
      <c r="T177" s="105"/>
      <c r="U177" s="105"/>
      <c r="V177" s="106"/>
    </row>
    <row r="178" spans="1:22" ht="18.75">
      <c r="A178" s="102"/>
      <c r="B178" s="132"/>
      <c r="C178" s="105"/>
      <c r="D178" s="105"/>
      <c r="E178" s="105"/>
      <c r="F178" s="105"/>
      <c r="G178" s="105"/>
      <c r="H178" s="105"/>
      <c r="I178" s="105"/>
      <c r="J178" s="105"/>
      <c r="K178" s="105"/>
      <c r="L178" s="105"/>
      <c r="M178" s="105"/>
      <c r="N178" s="105"/>
      <c r="O178" s="105"/>
      <c r="P178" s="105"/>
      <c r="Q178" s="105"/>
      <c r="R178" s="105"/>
      <c r="S178" s="105"/>
      <c r="T178" s="105"/>
      <c r="U178" s="105"/>
      <c r="V178" s="106"/>
    </row>
    <row r="179" spans="1:22" ht="18.75">
      <c r="A179" s="102"/>
      <c r="B179" s="132"/>
      <c r="C179" s="105"/>
      <c r="D179" s="105"/>
      <c r="E179" s="105"/>
      <c r="F179" s="105"/>
      <c r="G179" s="105"/>
      <c r="H179" s="105"/>
      <c r="I179" s="105"/>
      <c r="J179" s="105"/>
      <c r="K179" s="105"/>
      <c r="L179" s="105"/>
      <c r="M179" s="105"/>
      <c r="N179" s="105"/>
      <c r="O179" s="105"/>
      <c r="P179" s="105"/>
      <c r="Q179" s="105"/>
      <c r="R179" s="105"/>
      <c r="S179" s="105"/>
      <c r="T179" s="105"/>
      <c r="U179" s="105"/>
      <c r="V179" s="106"/>
    </row>
    <row r="180" spans="1:22" ht="18.75">
      <c r="A180" s="102"/>
      <c r="B180" s="132"/>
      <c r="C180" s="105"/>
      <c r="D180" s="105"/>
      <c r="E180" s="105"/>
      <c r="F180" s="105"/>
      <c r="G180" s="105"/>
      <c r="H180" s="105"/>
      <c r="I180" s="105"/>
      <c r="J180" s="105"/>
      <c r="K180" s="105"/>
      <c r="L180" s="105"/>
      <c r="M180" s="105"/>
      <c r="N180" s="105"/>
      <c r="O180" s="105"/>
      <c r="P180" s="105"/>
      <c r="Q180" s="105"/>
      <c r="R180" s="105"/>
      <c r="S180" s="105"/>
      <c r="T180" s="105"/>
      <c r="U180" s="105"/>
      <c r="V180" s="106"/>
    </row>
    <row r="181" spans="1:22" ht="18.75">
      <c r="A181" s="102"/>
      <c r="B181" s="132"/>
      <c r="C181" s="105"/>
      <c r="D181" s="105"/>
      <c r="E181" s="105"/>
      <c r="F181" s="105"/>
      <c r="G181" s="105"/>
      <c r="H181" s="105"/>
      <c r="I181" s="105"/>
      <c r="J181" s="105"/>
      <c r="K181" s="105"/>
      <c r="L181" s="105"/>
      <c r="M181" s="105"/>
      <c r="N181" s="105"/>
      <c r="O181" s="105"/>
      <c r="P181" s="105"/>
      <c r="Q181" s="105"/>
      <c r="R181" s="105"/>
      <c r="S181" s="105"/>
      <c r="T181" s="105"/>
      <c r="U181" s="105"/>
      <c r="V181" s="106"/>
    </row>
    <row r="182" spans="1:22" ht="18.75">
      <c r="A182" s="102"/>
      <c r="B182" s="132"/>
      <c r="C182" s="105"/>
      <c r="D182" s="105"/>
      <c r="E182" s="105"/>
      <c r="F182" s="105"/>
      <c r="G182" s="105"/>
      <c r="H182" s="105"/>
      <c r="I182" s="105"/>
      <c r="J182" s="105"/>
      <c r="K182" s="105"/>
      <c r="L182" s="105"/>
      <c r="M182" s="105"/>
      <c r="N182" s="105"/>
      <c r="O182" s="105"/>
      <c r="P182" s="105"/>
      <c r="Q182" s="105"/>
      <c r="R182" s="105"/>
      <c r="S182" s="105"/>
      <c r="T182" s="105"/>
      <c r="U182" s="105"/>
      <c r="V182" s="106"/>
    </row>
    <row r="183" spans="1:22" ht="18.75">
      <c r="A183" s="102"/>
      <c r="B183" s="132"/>
      <c r="C183" s="105"/>
      <c r="D183" s="105"/>
      <c r="E183" s="105"/>
      <c r="F183" s="105"/>
      <c r="G183" s="105"/>
      <c r="H183" s="105"/>
      <c r="I183" s="105"/>
      <c r="J183" s="105"/>
      <c r="K183" s="105"/>
      <c r="L183" s="105"/>
      <c r="M183" s="105"/>
      <c r="N183" s="105"/>
      <c r="O183" s="105"/>
      <c r="P183" s="105"/>
      <c r="Q183" s="105"/>
      <c r="R183" s="105"/>
      <c r="S183" s="105"/>
      <c r="T183" s="105"/>
      <c r="U183" s="105"/>
      <c r="V183" s="106"/>
    </row>
    <row r="184" spans="1:22" ht="18.75">
      <c r="A184" s="102"/>
      <c r="B184" s="132"/>
      <c r="C184" s="105"/>
      <c r="D184" s="105"/>
      <c r="E184" s="105"/>
      <c r="F184" s="105"/>
      <c r="G184" s="105"/>
      <c r="H184" s="105"/>
      <c r="I184" s="105"/>
      <c r="J184" s="105"/>
      <c r="K184" s="105"/>
      <c r="L184" s="105"/>
      <c r="M184" s="105"/>
      <c r="N184" s="105"/>
      <c r="O184" s="105"/>
      <c r="P184" s="105"/>
      <c r="Q184" s="105"/>
      <c r="R184" s="105"/>
      <c r="S184" s="105"/>
      <c r="T184" s="105"/>
      <c r="U184" s="105"/>
      <c r="V184" s="106"/>
    </row>
    <row r="185" spans="1:22" ht="18.75">
      <c r="A185" s="102"/>
      <c r="B185" s="132"/>
      <c r="C185" s="105"/>
      <c r="D185" s="105"/>
      <c r="E185" s="105"/>
      <c r="F185" s="105"/>
      <c r="G185" s="105"/>
      <c r="H185" s="105"/>
      <c r="I185" s="105"/>
      <c r="J185" s="105"/>
      <c r="K185" s="105"/>
      <c r="L185" s="105"/>
      <c r="M185" s="105"/>
      <c r="N185" s="105"/>
      <c r="O185" s="105"/>
      <c r="P185" s="105"/>
      <c r="Q185" s="105"/>
      <c r="R185" s="105"/>
      <c r="S185" s="105"/>
      <c r="T185" s="105"/>
      <c r="U185" s="105"/>
      <c r="V185" s="106"/>
    </row>
    <row r="186" spans="1:22" ht="18.75">
      <c r="A186" s="102"/>
      <c r="B186" s="132"/>
      <c r="C186" s="105"/>
      <c r="D186" s="105"/>
      <c r="E186" s="105"/>
      <c r="F186" s="105"/>
      <c r="G186" s="105"/>
      <c r="H186" s="105"/>
      <c r="I186" s="105"/>
      <c r="J186" s="105"/>
      <c r="K186" s="105"/>
      <c r="L186" s="105"/>
      <c r="M186" s="105"/>
      <c r="N186" s="105"/>
      <c r="O186" s="105"/>
      <c r="P186" s="105"/>
      <c r="Q186" s="105"/>
      <c r="R186" s="105"/>
      <c r="S186" s="105"/>
      <c r="T186" s="105"/>
      <c r="U186" s="105"/>
      <c r="V186" s="106"/>
    </row>
    <row r="187" spans="1:22" ht="18.75">
      <c r="A187" s="102"/>
      <c r="B187" s="132"/>
      <c r="C187" s="105"/>
      <c r="D187" s="105"/>
      <c r="E187" s="105"/>
      <c r="F187" s="105"/>
      <c r="G187" s="105"/>
      <c r="H187" s="105"/>
      <c r="I187" s="105"/>
      <c r="J187" s="105"/>
      <c r="K187" s="105"/>
      <c r="L187" s="105"/>
      <c r="M187" s="105"/>
      <c r="N187" s="105"/>
      <c r="O187" s="105"/>
      <c r="P187" s="105"/>
      <c r="Q187" s="105"/>
      <c r="R187" s="105"/>
      <c r="S187" s="105"/>
      <c r="T187" s="105"/>
      <c r="U187" s="105"/>
      <c r="V187" s="106"/>
    </row>
    <row r="188" spans="1:22" ht="18.75">
      <c r="A188" s="102"/>
      <c r="B188" s="132"/>
      <c r="C188" s="105"/>
      <c r="D188" s="105"/>
      <c r="E188" s="105"/>
      <c r="F188" s="105"/>
      <c r="G188" s="105"/>
      <c r="H188" s="105"/>
      <c r="I188" s="105"/>
      <c r="J188" s="105"/>
      <c r="K188" s="105"/>
      <c r="L188" s="105"/>
      <c r="M188" s="105"/>
      <c r="N188" s="105"/>
      <c r="O188" s="105"/>
      <c r="P188" s="105"/>
      <c r="Q188" s="105"/>
      <c r="R188" s="105"/>
      <c r="S188" s="105"/>
      <c r="T188" s="105"/>
      <c r="U188" s="105"/>
      <c r="V188" s="106"/>
    </row>
    <row r="189" spans="1:22" ht="18.75">
      <c r="A189" s="102"/>
      <c r="B189" s="132"/>
      <c r="C189" s="105"/>
      <c r="D189" s="105"/>
      <c r="E189" s="105"/>
      <c r="F189" s="105"/>
      <c r="G189" s="105"/>
      <c r="H189" s="105"/>
      <c r="I189" s="105"/>
      <c r="J189" s="105"/>
      <c r="K189" s="105"/>
      <c r="L189" s="105"/>
      <c r="M189" s="105"/>
      <c r="N189" s="105"/>
      <c r="O189" s="105"/>
      <c r="P189" s="105"/>
      <c r="Q189" s="105"/>
      <c r="R189" s="105"/>
      <c r="S189" s="105"/>
      <c r="T189" s="105"/>
      <c r="U189" s="105"/>
      <c r="V189" s="106"/>
    </row>
    <row r="190" spans="1:22" ht="18.75">
      <c r="A190" s="102"/>
      <c r="B190" s="132"/>
      <c r="C190" s="105"/>
      <c r="D190" s="105"/>
      <c r="E190" s="105"/>
      <c r="F190" s="105"/>
      <c r="G190" s="105"/>
      <c r="H190" s="105"/>
      <c r="I190" s="105"/>
      <c r="J190" s="105"/>
      <c r="K190" s="105"/>
      <c r="L190" s="105"/>
      <c r="M190" s="105"/>
      <c r="N190" s="105"/>
      <c r="O190" s="105"/>
      <c r="P190" s="105"/>
      <c r="Q190" s="105"/>
      <c r="R190" s="105"/>
      <c r="S190" s="105"/>
      <c r="T190" s="105"/>
      <c r="U190" s="105"/>
      <c r="V190" s="106"/>
    </row>
    <row r="191" spans="1:22" ht="18.75">
      <c r="A191" s="102"/>
      <c r="B191" s="132"/>
      <c r="C191" s="105"/>
      <c r="D191" s="105"/>
      <c r="E191" s="105"/>
      <c r="F191" s="105"/>
      <c r="G191" s="105"/>
      <c r="H191" s="105"/>
      <c r="I191" s="105"/>
      <c r="J191" s="105"/>
      <c r="K191" s="105"/>
      <c r="L191" s="105"/>
      <c r="M191" s="105"/>
      <c r="N191" s="105"/>
      <c r="O191" s="105"/>
      <c r="P191" s="105"/>
      <c r="Q191" s="105"/>
      <c r="R191" s="105"/>
      <c r="S191" s="105"/>
      <c r="T191" s="105"/>
      <c r="U191" s="105"/>
      <c r="V191" s="106"/>
    </row>
    <row r="192" spans="1:22" ht="18.75">
      <c r="A192" s="102"/>
      <c r="B192" s="132"/>
      <c r="C192" s="105"/>
      <c r="D192" s="105"/>
      <c r="E192" s="105"/>
      <c r="F192" s="105"/>
      <c r="G192" s="105"/>
      <c r="H192" s="105"/>
      <c r="I192" s="105"/>
      <c r="J192" s="105"/>
      <c r="K192" s="105"/>
      <c r="L192" s="105"/>
      <c r="M192" s="105"/>
      <c r="N192" s="105"/>
      <c r="O192" s="105"/>
      <c r="P192" s="105"/>
      <c r="Q192" s="105"/>
      <c r="R192" s="105"/>
      <c r="S192" s="105"/>
      <c r="T192" s="105"/>
      <c r="U192" s="105"/>
      <c r="V192" s="106"/>
    </row>
    <row r="193" spans="1:22" ht="18.75">
      <c r="A193" s="102"/>
      <c r="B193" s="132"/>
      <c r="C193" s="105"/>
      <c r="D193" s="105"/>
      <c r="E193" s="105"/>
      <c r="F193" s="105"/>
      <c r="G193" s="105"/>
      <c r="H193" s="105"/>
      <c r="I193" s="105"/>
      <c r="J193" s="105"/>
      <c r="K193" s="105"/>
      <c r="L193" s="105"/>
      <c r="M193" s="105"/>
      <c r="N193" s="105"/>
      <c r="O193" s="105"/>
      <c r="P193" s="105"/>
      <c r="Q193" s="105"/>
      <c r="R193" s="105"/>
      <c r="S193" s="105"/>
      <c r="T193" s="105"/>
      <c r="U193" s="105"/>
      <c r="V193" s="106"/>
    </row>
    <row r="194" spans="1:22" ht="18.75">
      <c r="A194" s="102"/>
      <c r="B194" s="132"/>
      <c r="C194" s="105"/>
      <c r="D194" s="105"/>
      <c r="E194" s="105"/>
      <c r="F194" s="105"/>
      <c r="G194" s="105"/>
      <c r="H194" s="105"/>
      <c r="I194" s="105"/>
      <c r="J194" s="105"/>
      <c r="K194" s="105"/>
      <c r="L194" s="105"/>
      <c r="M194" s="105"/>
      <c r="N194" s="105"/>
      <c r="O194" s="105"/>
      <c r="P194" s="105"/>
      <c r="Q194" s="105"/>
      <c r="R194" s="105"/>
      <c r="S194" s="105"/>
      <c r="T194" s="105"/>
      <c r="U194" s="105"/>
      <c r="V194" s="106"/>
    </row>
    <row r="195" spans="1:22" ht="18.75">
      <c r="A195" s="102"/>
      <c r="B195" s="132"/>
      <c r="C195" s="105"/>
      <c r="D195" s="105"/>
      <c r="E195" s="105"/>
      <c r="F195" s="105"/>
      <c r="G195" s="105"/>
      <c r="H195" s="105"/>
      <c r="I195" s="105"/>
      <c r="J195" s="105"/>
      <c r="K195" s="105"/>
      <c r="L195" s="105"/>
      <c r="M195" s="105"/>
      <c r="N195" s="105"/>
      <c r="O195" s="105"/>
      <c r="P195" s="105"/>
      <c r="Q195" s="105"/>
      <c r="R195" s="105"/>
      <c r="S195" s="105"/>
      <c r="T195" s="105"/>
      <c r="U195" s="105"/>
      <c r="V195" s="106"/>
    </row>
    <row r="196" spans="1:22" ht="18.75">
      <c r="A196" s="102"/>
      <c r="B196" s="132"/>
      <c r="C196" s="105"/>
      <c r="D196" s="105"/>
      <c r="E196" s="105"/>
      <c r="F196" s="105"/>
      <c r="G196" s="105"/>
      <c r="H196" s="105"/>
      <c r="I196" s="105"/>
      <c r="J196" s="105"/>
      <c r="K196" s="105"/>
      <c r="L196" s="105"/>
      <c r="M196" s="105"/>
      <c r="N196" s="105"/>
      <c r="O196" s="105"/>
      <c r="P196" s="105"/>
      <c r="Q196" s="105"/>
      <c r="R196" s="105"/>
      <c r="S196" s="105"/>
      <c r="T196" s="105"/>
      <c r="U196" s="105"/>
      <c r="V196" s="106"/>
    </row>
    <row r="197" spans="1:22" ht="18.75">
      <c r="A197" s="102"/>
      <c r="B197" s="132"/>
      <c r="C197" s="105"/>
      <c r="D197" s="105"/>
      <c r="E197" s="105"/>
      <c r="F197" s="105"/>
      <c r="G197" s="105"/>
      <c r="H197" s="105"/>
      <c r="I197" s="105"/>
      <c r="J197" s="105"/>
      <c r="K197" s="105"/>
      <c r="L197" s="105"/>
      <c r="M197" s="105"/>
      <c r="N197" s="105"/>
      <c r="O197" s="105"/>
      <c r="P197" s="105"/>
      <c r="Q197" s="105"/>
      <c r="R197" s="105"/>
      <c r="S197" s="105"/>
      <c r="T197" s="105"/>
      <c r="U197" s="105"/>
      <c r="V197" s="106"/>
    </row>
    <row r="198" spans="1:22" ht="18.75">
      <c r="A198" s="102"/>
      <c r="B198" s="132"/>
      <c r="C198" s="105"/>
      <c r="D198" s="105"/>
      <c r="E198" s="105"/>
      <c r="F198" s="105"/>
      <c r="G198" s="105"/>
      <c r="H198" s="105"/>
      <c r="I198" s="105"/>
      <c r="J198" s="105"/>
      <c r="K198" s="105"/>
      <c r="L198" s="105"/>
      <c r="M198" s="105"/>
      <c r="N198" s="105"/>
      <c r="O198" s="105"/>
      <c r="P198" s="105"/>
      <c r="Q198" s="105"/>
      <c r="R198" s="105"/>
      <c r="S198" s="105"/>
      <c r="T198" s="105"/>
      <c r="U198" s="105"/>
      <c r="V198" s="106"/>
    </row>
    <row r="199" spans="1:22" ht="18.75">
      <c r="A199" s="102"/>
      <c r="B199" s="132"/>
      <c r="C199" s="105"/>
      <c r="D199" s="105"/>
      <c r="E199" s="105"/>
      <c r="F199" s="105"/>
      <c r="G199" s="105"/>
      <c r="H199" s="105"/>
      <c r="I199" s="105"/>
      <c r="J199" s="105"/>
      <c r="K199" s="105"/>
      <c r="L199" s="105"/>
      <c r="M199" s="105"/>
      <c r="N199" s="105"/>
      <c r="O199" s="105"/>
      <c r="P199" s="105"/>
      <c r="Q199" s="105"/>
      <c r="R199" s="105"/>
      <c r="S199" s="105"/>
      <c r="T199" s="105"/>
      <c r="U199" s="105"/>
      <c r="V199" s="106"/>
    </row>
    <row r="200" spans="1:22" ht="18.75">
      <c r="A200" s="102"/>
      <c r="B200" s="132"/>
      <c r="C200" s="105"/>
      <c r="D200" s="105"/>
      <c r="E200" s="105"/>
      <c r="F200" s="105"/>
      <c r="G200" s="105"/>
      <c r="H200" s="105"/>
      <c r="I200" s="105"/>
      <c r="J200" s="105"/>
      <c r="K200" s="105"/>
      <c r="L200" s="105"/>
      <c r="M200" s="105"/>
      <c r="N200" s="105"/>
      <c r="O200" s="105"/>
      <c r="P200" s="105"/>
      <c r="Q200" s="105"/>
      <c r="R200" s="105"/>
      <c r="S200" s="105"/>
      <c r="T200" s="105"/>
      <c r="U200" s="105"/>
      <c r="V200" s="106"/>
    </row>
    <row r="201" spans="1:22" ht="18.75">
      <c r="A201" s="102"/>
      <c r="B201" s="132"/>
      <c r="C201" s="105"/>
      <c r="D201" s="105"/>
      <c r="E201" s="105"/>
      <c r="F201" s="105"/>
      <c r="G201" s="105"/>
      <c r="H201" s="105"/>
      <c r="I201" s="105"/>
      <c r="J201" s="105"/>
      <c r="K201" s="105"/>
      <c r="L201" s="105"/>
      <c r="M201" s="105"/>
      <c r="N201" s="105"/>
      <c r="O201" s="105"/>
      <c r="P201" s="105"/>
      <c r="Q201" s="105"/>
      <c r="R201" s="105"/>
      <c r="S201" s="105"/>
      <c r="T201" s="105"/>
      <c r="U201" s="105"/>
      <c r="V201" s="106"/>
    </row>
    <row r="202" spans="1:22" ht="18.75">
      <c r="A202" s="102"/>
      <c r="B202" s="132"/>
      <c r="C202" s="105"/>
      <c r="D202" s="105"/>
      <c r="E202" s="105"/>
      <c r="F202" s="105"/>
      <c r="G202" s="105"/>
      <c r="H202" s="105"/>
      <c r="I202" s="105"/>
      <c r="J202" s="105"/>
      <c r="K202" s="105"/>
      <c r="L202" s="105"/>
      <c r="M202" s="105"/>
      <c r="N202" s="105"/>
      <c r="O202" s="105"/>
      <c r="P202" s="105"/>
      <c r="Q202" s="105"/>
      <c r="R202" s="105"/>
      <c r="S202" s="105"/>
      <c r="T202" s="105"/>
      <c r="U202" s="105"/>
      <c r="V202" s="106"/>
    </row>
    <row r="203" spans="1:22" ht="18.75">
      <c r="A203" s="102"/>
      <c r="B203" s="132"/>
      <c r="C203" s="105"/>
      <c r="D203" s="105"/>
      <c r="E203" s="105"/>
      <c r="F203" s="105"/>
      <c r="G203" s="105"/>
      <c r="H203" s="105"/>
      <c r="I203" s="105"/>
      <c r="J203" s="105"/>
      <c r="K203" s="105"/>
      <c r="L203" s="105"/>
      <c r="M203" s="105"/>
      <c r="N203" s="105"/>
      <c r="O203" s="105"/>
      <c r="P203" s="105"/>
      <c r="Q203" s="105"/>
      <c r="R203" s="105"/>
      <c r="S203" s="105"/>
      <c r="T203" s="105"/>
      <c r="U203" s="105"/>
      <c r="V203" s="106"/>
    </row>
    <row r="204" spans="1:22" ht="18.75">
      <c r="A204" s="102"/>
      <c r="B204" s="132"/>
      <c r="C204" s="105"/>
      <c r="D204" s="105"/>
      <c r="E204" s="105"/>
      <c r="F204" s="105"/>
      <c r="G204" s="105"/>
      <c r="H204" s="105"/>
      <c r="I204" s="105"/>
      <c r="J204" s="105"/>
      <c r="K204" s="105"/>
      <c r="L204" s="105"/>
      <c r="M204" s="105"/>
      <c r="N204" s="105"/>
      <c r="O204" s="105"/>
      <c r="P204" s="105"/>
      <c r="Q204" s="105"/>
      <c r="R204" s="105"/>
      <c r="S204" s="105"/>
      <c r="T204" s="105"/>
      <c r="U204" s="105"/>
      <c r="V204" s="106"/>
    </row>
    <row r="205" spans="1:22" ht="18.75">
      <c r="A205" s="102"/>
      <c r="B205" s="132"/>
      <c r="C205" s="105"/>
      <c r="D205" s="105"/>
      <c r="E205" s="105"/>
      <c r="F205" s="105"/>
      <c r="G205" s="105"/>
      <c r="H205" s="105"/>
      <c r="I205" s="105"/>
      <c r="J205" s="105"/>
      <c r="K205" s="105"/>
      <c r="L205" s="105"/>
      <c r="M205" s="105"/>
      <c r="N205" s="105"/>
      <c r="O205" s="105"/>
      <c r="P205" s="105"/>
      <c r="Q205" s="105"/>
      <c r="R205" s="105"/>
      <c r="S205" s="105"/>
      <c r="T205" s="105"/>
      <c r="U205" s="105"/>
      <c r="V205" s="106"/>
    </row>
    <row r="206" spans="1:22" ht="18.75">
      <c r="A206" s="102"/>
      <c r="B206" s="132"/>
      <c r="C206" s="105"/>
      <c r="D206" s="105"/>
      <c r="E206" s="105"/>
      <c r="F206" s="105"/>
      <c r="G206" s="105"/>
      <c r="H206" s="105"/>
      <c r="I206" s="105"/>
      <c r="J206" s="105"/>
      <c r="K206" s="105"/>
      <c r="L206" s="105"/>
      <c r="M206" s="105"/>
      <c r="N206" s="105"/>
      <c r="O206" s="105"/>
      <c r="P206" s="105"/>
      <c r="Q206" s="105"/>
      <c r="R206" s="105"/>
      <c r="S206" s="105"/>
      <c r="T206" s="105"/>
      <c r="U206" s="105"/>
      <c r="V206" s="106"/>
    </row>
    <row r="207" spans="1:22" ht="18.75">
      <c r="A207" s="102"/>
      <c r="B207" s="132"/>
      <c r="C207" s="105"/>
      <c r="D207" s="105"/>
      <c r="E207" s="105"/>
      <c r="F207" s="105"/>
      <c r="G207" s="105"/>
      <c r="H207" s="105"/>
      <c r="I207" s="105"/>
      <c r="J207" s="105"/>
      <c r="K207" s="105"/>
      <c r="L207" s="105"/>
      <c r="M207" s="105"/>
      <c r="N207" s="105"/>
      <c r="O207" s="105"/>
      <c r="P207" s="105"/>
      <c r="Q207" s="105"/>
      <c r="R207" s="105"/>
      <c r="S207" s="105"/>
      <c r="T207" s="105"/>
      <c r="U207" s="105"/>
      <c r="V207" s="106"/>
    </row>
    <row r="208" spans="1:22" ht="18.75">
      <c r="A208" s="102"/>
      <c r="B208" s="132"/>
      <c r="C208" s="105"/>
      <c r="D208" s="105"/>
      <c r="E208" s="105"/>
      <c r="F208" s="105"/>
      <c r="G208" s="105"/>
      <c r="H208" s="105"/>
      <c r="I208" s="105"/>
      <c r="J208" s="105"/>
      <c r="K208" s="105"/>
      <c r="L208" s="105"/>
      <c r="M208" s="105"/>
      <c r="N208" s="105"/>
      <c r="O208" s="105"/>
      <c r="P208" s="105"/>
      <c r="Q208" s="105"/>
      <c r="R208" s="105"/>
      <c r="S208" s="105"/>
      <c r="T208" s="105"/>
      <c r="U208" s="105"/>
      <c r="V208" s="106"/>
    </row>
    <row r="209" spans="1:22" ht="18.75">
      <c r="A209" s="102"/>
      <c r="B209" s="132"/>
      <c r="C209" s="105"/>
      <c r="D209" s="105"/>
      <c r="E209" s="105"/>
      <c r="F209" s="105"/>
      <c r="G209" s="105"/>
      <c r="H209" s="105"/>
      <c r="I209" s="105"/>
      <c r="J209" s="105"/>
      <c r="K209" s="105"/>
      <c r="L209" s="105"/>
      <c r="M209" s="105"/>
      <c r="N209" s="105"/>
      <c r="O209" s="105"/>
      <c r="P209" s="105"/>
      <c r="Q209" s="105"/>
      <c r="R209" s="105"/>
      <c r="S209" s="105"/>
      <c r="T209" s="105"/>
      <c r="U209" s="105"/>
      <c r="V209" s="106"/>
    </row>
    <row r="210" spans="1:22" ht="18.75">
      <c r="A210" s="102"/>
      <c r="B210" s="132"/>
      <c r="C210" s="105"/>
      <c r="D210" s="105"/>
      <c r="E210" s="105"/>
      <c r="F210" s="105"/>
      <c r="G210" s="105"/>
      <c r="H210" s="105"/>
      <c r="I210" s="105"/>
      <c r="J210" s="105"/>
      <c r="K210" s="105"/>
      <c r="L210" s="105"/>
      <c r="M210" s="105"/>
      <c r="N210" s="105"/>
      <c r="O210" s="105"/>
      <c r="P210" s="105"/>
      <c r="Q210" s="105"/>
      <c r="R210" s="105"/>
      <c r="S210" s="105"/>
      <c r="T210" s="105"/>
      <c r="U210" s="105"/>
      <c r="V210" s="106"/>
    </row>
    <row r="211" spans="1:22" ht="18.75">
      <c r="A211" s="102"/>
      <c r="B211" s="132"/>
      <c r="C211" s="105"/>
      <c r="D211" s="105"/>
      <c r="E211" s="105"/>
      <c r="F211" s="105"/>
      <c r="G211" s="105"/>
      <c r="H211" s="105"/>
      <c r="I211" s="105"/>
      <c r="J211" s="105"/>
      <c r="K211" s="105"/>
      <c r="L211" s="105"/>
      <c r="M211" s="105"/>
      <c r="N211" s="105"/>
      <c r="O211" s="105"/>
      <c r="P211" s="105"/>
      <c r="Q211" s="105"/>
      <c r="R211" s="105"/>
      <c r="S211" s="105"/>
      <c r="T211" s="105"/>
      <c r="U211" s="105"/>
      <c r="V211" s="106"/>
    </row>
    <row r="212" spans="1:22" ht="18.75">
      <c r="A212" s="102"/>
      <c r="B212" s="132"/>
      <c r="C212" s="105"/>
      <c r="D212" s="105"/>
      <c r="E212" s="105"/>
      <c r="F212" s="105"/>
      <c r="G212" s="105"/>
      <c r="H212" s="105"/>
      <c r="I212" s="105"/>
      <c r="J212" s="105"/>
      <c r="K212" s="105"/>
      <c r="L212" s="105"/>
      <c r="M212" s="105"/>
      <c r="N212" s="105"/>
      <c r="O212" s="105"/>
      <c r="P212" s="105"/>
      <c r="Q212" s="105"/>
      <c r="R212" s="105"/>
      <c r="S212" s="105"/>
      <c r="T212" s="105"/>
      <c r="U212" s="105"/>
      <c r="V212" s="106"/>
    </row>
    <row r="213" spans="1:22" ht="18.75">
      <c r="A213" s="102"/>
      <c r="B213" s="132"/>
      <c r="C213" s="105"/>
      <c r="D213" s="105"/>
      <c r="E213" s="105"/>
      <c r="F213" s="105"/>
      <c r="G213" s="105"/>
      <c r="H213" s="105"/>
      <c r="I213" s="105"/>
      <c r="J213" s="105"/>
      <c r="K213" s="105"/>
      <c r="L213" s="105"/>
      <c r="M213" s="105"/>
      <c r="N213" s="105"/>
      <c r="O213" s="105"/>
      <c r="P213" s="105"/>
      <c r="Q213" s="105"/>
      <c r="R213" s="105"/>
      <c r="S213" s="105"/>
      <c r="T213" s="105"/>
      <c r="U213" s="105"/>
      <c r="V213" s="106"/>
    </row>
    <row r="214" spans="1:22" ht="18.75">
      <c r="A214" s="102"/>
      <c r="B214" s="132"/>
      <c r="C214" s="105"/>
      <c r="D214" s="105"/>
      <c r="E214" s="105"/>
      <c r="F214" s="105"/>
      <c r="G214" s="105"/>
      <c r="H214" s="105"/>
      <c r="I214" s="105"/>
      <c r="J214" s="105"/>
      <c r="K214" s="105"/>
      <c r="L214" s="105"/>
      <c r="M214" s="105"/>
      <c r="N214" s="105"/>
      <c r="O214" s="105"/>
      <c r="P214" s="105"/>
      <c r="Q214" s="105"/>
      <c r="R214" s="105"/>
      <c r="S214" s="105"/>
      <c r="T214" s="105"/>
      <c r="U214" s="105"/>
      <c r="V214" s="106"/>
    </row>
    <row r="215" spans="1:22" ht="18.75">
      <c r="A215" s="102"/>
      <c r="B215" s="132"/>
      <c r="C215" s="105"/>
      <c r="D215" s="105"/>
      <c r="E215" s="105"/>
      <c r="F215" s="105"/>
      <c r="G215" s="105"/>
      <c r="H215" s="105"/>
      <c r="I215" s="105"/>
      <c r="J215" s="105"/>
      <c r="K215" s="105"/>
      <c r="L215" s="105"/>
      <c r="M215" s="105"/>
      <c r="N215" s="105"/>
      <c r="O215" s="105"/>
      <c r="P215" s="105"/>
      <c r="Q215" s="105"/>
      <c r="R215" s="105"/>
      <c r="S215" s="105"/>
      <c r="T215" s="105"/>
      <c r="U215" s="105"/>
      <c r="V215" s="106"/>
    </row>
    <row r="216" spans="1:22" ht="18.75">
      <c r="A216" s="102"/>
      <c r="B216" s="132"/>
      <c r="C216" s="105"/>
      <c r="D216" s="105"/>
      <c r="E216" s="105"/>
      <c r="F216" s="105"/>
      <c r="G216" s="105"/>
      <c r="H216" s="105"/>
      <c r="I216" s="105"/>
      <c r="J216" s="105"/>
      <c r="K216" s="105"/>
      <c r="L216" s="105"/>
      <c r="M216" s="105"/>
      <c r="N216" s="105"/>
      <c r="O216" s="105"/>
      <c r="P216" s="105"/>
      <c r="Q216" s="105"/>
      <c r="R216" s="105"/>
      <c r="S216" s="105"/>
      <c r="T216" s="105"/>
      <c r="U216" s="105"/>
      <c r="V216" s="106"/>
    </row>
    <row r="217" spans="1:22" ht="18.75">
      <c r="A217" s="102"/>
      <c r="B217" s="132"/>
      <c r="C217" s="105"/>
      <c r="D217" s="105"/>
      <c r="E217" s="105"/>
      <c r="F217" s="105"/>
      <c r="G217" s="105"/>
      <c r="H217" s="105"/>
      <c r="I217" s="105"/>
      <c r="J217" s="105"/>
      <c r="K217" s="105"/>
      <c r="L217" s="105"/>
      <c r="M217" s="105"/>
      <c r="N217" s="105"/>
      <c r="O217" s="105"/>
      <c r="P217" s="105"/>
      <c r="Q217" s="105"/>
      <c r="R217" s="105"/>
      <c r="S217" s="105"/>
      <c r="T217" s="105"/>
      <c r="U217" s="105"/>
      <c r="V217" s="106"/>
    </row>
    <row r="218" spans="1:22" ht="18.75">
      <c r="A218" s="102"/>
      <c r="B218" s="132"/>
      <c r="C218" s="105"/>
      <c r="D218" s="105"/>
      <c r="E218" s="105"/>
      <c r="F218" s="105"/>
      <c r="G218" s="105"/>
      <c r="H218" s="105"/>
      <c r="I218" s="105"/>
      <c r="J218" s="105"/>
      <c r="K218" s="105"/>
      <c r="L218" s="105"/>
      <c r="M218" s="105"/>
      <c r="N218" s="105"/>
      <c r="O218" s="105"/>
      <c r="P218" s="105"/>
      <c r="Q218" s="105"/>
      <c r="R218" s="105"/>
      <c r="S218" s="105"/>
      <c r="T218" s="105"/>
      <c r="U218" s="105"/>
      <c r="V218" s="106"/>
    </row>
    <row r="219" spans="1:22" ht="18.75">
      <c r="A219" s="102"/>
      <c r="B219" s="132"/>
      <c r="C219" s="105"/>
      <c r="D219" s="105"/>
      <c r="E219" s="105"/>
      <c r="F219" s="105"/>
      <c r="G219" s="105"/>
      <c r="H219" s="105"/>
      <c r="I219" s="105"/>
      <c r="J219" s="105"/>
      <c r="K219" s="105"/>
      <c r="L219" s="105"/>
      <c r="M219" s="105"/>
      <c r="N219" s="105"/>
      <c r="O219" s="105"/>
      <c r="P219" s="105"/>
      <c r="Q219" s="105"/>
      <c r="R219" s="105"/>
      <c r="S219" s="105"/>
      <c r="T219" s="105"/>
      <c r="U219" s="105"/>
      <c r="V219" s="106"/>
    </row>
    <row r="220" spans="1:22" ht="18.75">
      <c r="A220" s="102"/>
      <c r="B220" s="132"/>
      <c r="C220" s="105"/>
      <c r="D220" s="105"/>
      <c r="E220" s="105"/>
      <c r="F220" s="105"/>
      <c r="G220" s="105"/>
      <c r="H220" s="105"/>
      <c r="I220" s="105"/>
      <c r="J220" s="105"/>
      <c r="K220" s="105"/>
      <c r="L220" s="105"/>
      <c r="M220" s="105"/>
      <c r="N220" s="105"/>
      <c r="O220" s="105"/>
      <c r="P220" s="105"/>
      <c r="Q220" s="105"/>
      <c r="R220" s="105"/>
      <c r="S220" s="105"/>
      <c r="T220" s="105"/>
      <c r="U220" s="105"/>
      <c r="V220" s="106"/>
    </row>
    <row r="221" spans="1:22" ht="18.75">
      <c r="A221" s="102"/>
      <c r="B221" s="132"/>
      <c r="C221" s="105"/>
      <c r="D221" s="105"/>
      <c r="E221" s="105"/>
      <c r="F221" s="105"/>
      <c r="G221" s="105"/>
      <c r="H221" s="105"/>
      <c r="I221" s="105"/>
      <c r="J221" s="105"/>
      <c r="K221" s="105"/>
      <c r="L221" s="105"/>
      <c r="M221" s="105"/>
      <c r="N221" s="105"/>
      <c r="O221" s="105"/>
      <c r="P221" s="105"/>
      <c r="Q221" s="105"/>
      <c r="R221" s="105"/>
      <c r="S221" s="105"/>
      <c r="T221" s="105"/>
      <c r="U221" s="105"/>
      <c r="V221" s="106"/>
    </row>
    <row r="222" spans="1:22" ht="18.75">
      <c r="A222" s="102"/>
      <c r="B222" s="132"/>
      <c r="C222" s="105"/>
      <c r="D222" s="105"/>
      <c r="E222" s="105"/>
      <c r="F222" s="105"/>
      <c r="G222" s="105"/>
      <c r="H222" s="105"/>
      <c r="I222" s="105"/>
      <c r="J222" s="105"/>
      <c r="K222" s="105"/>
      <c r="L222" s="105"/>
      <c r="M222" s="105"/>
      <c r="N222" s="105"/>
      <c r="O222" s="105"/>
      <c r="P222" s="105"/>
      <c r="Q222" s="105"/>
      <c r="R222" s="105"/>
      <c r="S222" s="105"/>
      <c r="T222" s="105"/>
      <c r="U222" s="105"/>
      <c r="V222" s="106"/>
    </row>
    <row r="223" spans="1:22" ht="18.75">
      <c r="A223" s="102"/>
      <c r="B223" s="132"/>
      <c r="C223" s="105"/>
      <c r="D223" s="105"/>
      <c r="E223" s="105"/>
      <c r="F223" s="105"/>
      <c r="G223" s="105"/>
      <c r="H223" s="105"/>
      <c r="I223" s="105"/>
      <c r="J223" s="105"/>
      <c r="K223" s="105"/>
      <c r="L223" s="105"/>
      <c r="M223" s="105"/>
      <c r="N223" s="105"/>
      <c r="O223" s="105"/>
      <c r="P223" s="105"/>
      <c r="Q223" s="105"/>
      <c r="R223" s="105"/>
      <c r="S223" s="105"/>
      <c r="T223" s="105"/>
      <c r="U223" s="105"/>
      <c r="V223" s="106"/>
    </row>
    <row r="224" spans="1:22" ht="18.75">
      <c r="A224" s="102"/>
      <c r="B224" s="132"/>
      <c r="C224" s="105"/>
      <c r="D224" s="105"/>
      <c r="E224" s="105"/>
      <c r="F224" s="105"/>
      <c r="G224" s="105"/>
      <c r="H224" s="105"/>
      <c r="I224" s="105"/>
      <c r="J224" s="105"/>
      <c r="K224" s="105"/>
      <c r="L224" s="105"/>
      <c r="M224" s="105"/>
      <c r="N224" s="105"/>
      <c r="O224" s="105"/>
      <c r="P224" s="105"/>
      <c r="Q224" s="105"/>
      <c r="R224" s="105"/>
      <c r="S224" s="105"/>
      <c r="T224" s="105"/>
      <c r="U224" s="105"/>
      <c r="V224" s="106"/>
    </row>
    <row r="225" spans="1:22" ht="18.75">
      <c r="A225" s="102"/>
      <c r="B225" s="132"/>
      <c r="C225" s="105"/>
      <c r="D225" s="105"/>
      <c r="E225" s="105"/>
      <c r="F225" s="105"/>
      <c r="G225" s="105"/>
      <c r="H225" s="105"/>
      <c r="I225" s="105"/>
      <c r="J225" s="105"/>
      <c r="K225" s="105"/>
      <c r="L225" s="105"/>
      <c r="M225" s="105"/>
      <c r="N225" s="105"/>
      <c r="O225" s="105"/>
      <c r="P225" s="105"/>
      <c r="Q225" s="105"/>
      <c r="R225" s="105"/>
      <c r="S225" s="105"/>
      <c r="T225" s="105"/>
      <c r="U225" s="105"/>
      <c r="V225" s="106"/>
    </row>
    <row r="226" spans="1:22" ht="18.75">
      <c r="A226" s="102"/>
      <c r="B226" s="132"/>
      <c r="C226" s="105"/>
      <c r="D226" s="105"/>
      <c r="E226" s="105"/>
      <c r="F226" s="105"/>
      <c r="G226" s="105"/>
      <c r="H226" s="105"/>
      <c r="I226" s="105"/>
      <c r="J226" s="105"/>
      <c r="K226" s="105"/>
      <c r="L226" s="105"/>
      <c r="M226" s="105"/>
      <c r="N226" s="105"/>
      <c r="O226" s="105"/>
      <c r="P226" s="105"/>
      <c r="Q226" s="105"/>
      <c r="R226" s="105"/>
      <c r="S226" s="105"/>
      <c r="T226" s="105"/>
      <c r="U226" s="105"/>
      <c r="V226" s="106"/>
    </row>
    <row r="227" spans="1:22" ht="18.75">
      <c r="A227" s="102"/>
      <c r="B227" s="132"/>
      <c r="C227" s="105"/>
      <c r="D227" s="105"/>
      <c r="E227" s="105"/>
      <c r="F227" s="105"/>
      <c r="G227" s="105"/>
      <c r="H227" s="105"/>
      <c r="I227" s="105"/>
      <c r="J227" s="105"/>
      <c r="K227" s="105"/>
      <c r="L227" s="105"/>
      <c r="M227" s="105"/>
      <c r="N227" s="105"/>
      <c r="O227" s="105"/>
      <c r="P227" s="105"/>
      <c r="Q227" s="105"/>
      <c r="R227" s="105"/>
      <c r="S227" s="105"/>
      <c r="T227" s="105"/>
      <c r="U227" s="105"/>
      <c r="V227" s="106"/>
    </row>
    <row r="228" spans="1:22" ht="18.75">
      <c r="A228" s="102"/>
      <c r="B228" s="132"/>
      <c r="C228" s="105"/>
      <c r="D228" s="105"/>
      <c r="E228" s="105"/>
      <c r="F228" s="105"/>
      <c r="G228" s="105"/>
      <c r="H228" s="105"/>
      <c r="I228" s="105"/>
      <c r="J228" s="105"/>
      <c r="K228" s="105"/>
      <c r="L228" s="105"/>
      <c r="M228" s="105"/>
      <c r="N228" s="105"/>
      <c r="O228" s="105"/>
      <c r="P228" s="105"/>
      <c r="Q228" s="105"/>
      <c r="R228" s="105"/>
      <c r="S228" s="105"/>
      <c r="T228" s="105"/>
      <c r="U228" s="105"/>
      <c r="V228" s="106"/>
    </row>
    <row r="229" spans="1:22" ht="18.75">
      <c r="A229" s="102"/>
      <c r="B229" s="132"/>
      <c r="C229" s="105"/>
      <c r="D229" s="105"/>
      <c r="E229" s="105"/>
      <c r="F229" s="105"/>
      <c r="G229" s="105"/>
      <c r="H229" s="105"/>
      <c r="I229" s="105"/>
      <c r="J229" s="105"/>
      <c r="K229" s="105"/>
      <c r="L229" s="105"/>
      <c r="M229" s="105"/>
      <c r="N229" s="105"/>
      <c r="O229" s="105"/>
      <c r="P229" s="105"/>
      <c r="Q229" s="105"/>
      <c r="R229" s="105"/>
      <c r="S229" s="105"/>
      <c r="T229" s="105"/>
      <c r="U229" s="105"/>
      <c r="V229" s="106"/>
    </row>
    <row r="230" spans="1:22" ht="18.75">
      <c r="A230" s="102"/>
      <c r="B230" s="132"/>
      <c r="C230" s="105"/>
      <c r="D230" s="105"/>
      <c r="E230" s="105"/>
      <c r="F230" s="105"/>
      <c r="G230" s="105"/>
      <c r="H230" s="105"/>
      <c r="I230" s="105"/>
      <c r="J230" s="105"/>
      <c r="K230" s="105"/>
      <c r="L230" s="105"/>
      <c r="M230" s="105"/>
      <c r="N230" s="105"/>
      <c r="O230" s="105"/>
      <c r="P230" s="105"/>
      <c r="Q230" s="105"/>
      <c r="R230" s="105"/>
      <c r="S230" s="105"/>
      <c r="T230" s="105"/>
      <c r="U230" s="105"/>
      <c r="V230" s="106"/>
    </row>
    <row r="231" spans="1:22" ht="18.75">
      <c r="A231" s="102"/>
      <c r="B231" s="132"/>
      <c r="C231" s="105"/>
      <c r="D231" s="105"/>
      <c r="E231" s="105"/>
      <c r="F231" s="105"/>
      <c r="G231" s="105"/>
      <c r="H231" s="105"/>
      <c r="I231" s="105"/>
      <c r="J231" s="105"/>
      <c r="K231" s="105"/>
      <c r="L231" s="105"/>
      <c r="M231" s="105"/>
      <c r="N231" s="105"/>
      <c r="O231" s="105"/>
      <c r="P231" s="105"/>
      <c r="Q231" s="105"/>
      <c r="R231" s="105"/>
      <c r="S231" s="105"/>
      <c r="T231" s="105"/>
      <c r="U231" s="105"/>
      <c r="V231" s="106"/>
    </row>
    <row r="232" spans="1:22" ht="18.75">
      <c r="A232" s="102"/>
      <c r="B232" s="132"/>
      <c r="C232" s="105"/>
      <c r="D232" s="105"/>
      <c r="E232" s="105"/>
      <c r="F232" s="105"/>
      <c r="G232" s="105"/>
      <c r="H232" s="105"/>
      <c r="I232" s="105"/>
      <c r="J232" s="105"/>
      <c r="K232" s="105"/>
      <c r="L232" s="105"/>
      <c r="M232" s="105"/>
      <c r="N232" s="105"/>
      <c r="O232" s="105"/>
      <c r="P232" s="105"/>
      <c r="Q232" s="105"/>
      <c r="R232" s="105"/>
      <c r="S232" s="105"/>
      <c r="T232" s="105"/>
      <c r="U232" s="105"/>
      <c r="V232" s="106"/>
    </row>
    <row r="233" spans="1:22" ht="18.75">
      <c r="A233" s="102"/>
      <c r="B233" s="132"/>
      <c r="C233" s="105"/>
      <c r="D233" s="105"/>
      <c r="E233" s="105"/>
      <c r="F233" s="105"/>
      <c r="G233" s="105"/>
      <c r="H233" s="105"/>
      <c r="I233" s="105"/>
      <c r="J233" s="105"/>
      <c r="K233" s="105"/>
      <c r="L233" s="105"/>
      <c r="M233" s="105"/>
      <c r="N233" s="105"/>
      <c r="O233" s="105"/>
      <c r="P233" s="105"/>
      <c r="Q233" s="105"/>
      <c r="R233" s="105"/>
      <c r="S233" s="105"/>
      <c r="T233" s="105"/>
      <c r="U233" s="105"/>
      <c r="V233" s="106"/>
    </row>
    <row r="234" spans="1:22" ht="18.75">
      <c r="A234" s="102"/>
      <c r="B234" s="132"/>
      <c r="C234" s="105"/>
      <c r="D234" s="105"/>
      <c r="E234" s="105"/>
      <c r="F234" s="105"/>
      <c r="G234" s="105"/>
      <c r="H234" s="105"/>
      <c r="I234" s="105"/>
      <c r="J234" s="105"/>
      <c r="K234" s="105"/>
      <c r="L234" s="105"/>
      <c r="M234" s="105"/>
      <c r="N234" s="105"/>
      <c r="O234" s="105"/>
      <c r="P234" s="105"/>
      <c r="Q234" s="105"/>
      <c r="R234" s="105"/>
      <c r="S234" s="105"/>
      <c r="T234" s="105"/>
      <c r="U234" s="105"/>
      <c r="V234" s="106"/>
    </row>
    <row r="235" spans="1:22" ht="18.75">
      <c r="A235" s="102"/>
      <c r="B235" s="132"/>
      <c r="C235" s="105"/>
      <c r="D235" s="105"/>
      <c r="E235" s="105"/>
      <c r="F235" s="105"/>
      <c r="G235" s="105"/>
      <c r="H235" s="105"/>
      <c r="I235" s="105"/>
      <c r="J235" s="105"/>
      <c r="K235" s="105"/>
      <c r="L235" s="105"/>
      <c r="M235" s="105"/>
      <c r="N235" s="105"/>
      <c r="O235" s="105"/>
      <c r="P235" s="105"/>
      <c r="Q235" s="105"/>
      <c r="R235" s="105"/>
      <c r="S235" s="105"/>
      <c r="T235" s="105"/>
      <c r="U235" s="105"/>
      <c r="V235" s="106"/>
    </row>
    <row r="236" spans="1:22" ht="18.75">
      <c r="A236" s="102"/>
      <c r="B236" s="132"/>
      <c r="C236" s="105"/>
      <c r="D236" s="105"/>
      <c r="E236" s="105"/>
      <c r="F236" s="105"/>
      <c r="G236" s="105"/>
      <c r="H236" s="105"/>
      <c r="I236" s="105"/>
      <c r="J236" s="105"/>
      <c r="K236" s="105"/>
      <c r="L236" s="105"/>
      <c r="M236" s="105"/>
      <c r="N236" s="105"/>
      <c r="O236" s="105"/>
      <c r="P236" s="105"/>
      <c r="Q236" s="105"/>
      <c r="R236" s="105"/>
      <c r="S236" s="105"/>
      <c r="T236" s="105"/>
      <c r="U236" s="105"/>
      <c r="V236" s="106"/>
    </row>
    <row r="237" spans="1:22" ht="18.75">
      <c r="A237" s="102"/>
      <c r="B237" s="132"/>
      <c r="C237" s="105"/>
      <c r="D237" s="105"/>
      <c r="E237" s="105"/>
      <c r="F237" s="105"/>
      <c r="G237" s="105"/>
      <c r="H237" s="105"/>
      <c r="I237" s="105"/>
      <c r="J237" s="105"/>
      <c r="K237" s="105"/>
      <c r="L237" s="105"/>
      <c r="M237" s="105"/>
      <c r="N237" s="105"/>
      <c r="O237" s="105"/>
      <c r="P237" s="105"/>
      <c r="Q237" s="105"/>
      <c r="R237" s="105"/>
      <c r="S237" s="105"/>
      <c r="T237" s="105"/>
      <c r="U237" s="105"/>
      <c r="V237" s="106"/>
    </row>
    <row r="238" spans="1:22" ht="18.75">
      <c r="A238" s="102"/>
      <c r="B238" s="132"/>
      <c r="C238" s="105"/>
      <c r="D238" s="105"/>
      <c r="E238" s="105"/>
      <c r="F238" s="105"/>
      <c r="G238" s="105"/>
      <c r="H238" s="105"/>
      <c r="I238" s="105"/>
      <c r="J238" s="105"/>
      <c r="K238" s="105"/>
      <c r="L238" s="105"/>
      <c r="M238" s="105"/>
      <c r="N238" s="105"/>
      <c r="O238" s="105"/>
      <c r="P238" s="105"/>
      <c r="Q238" s="105"/>
      <c r="R238" s="105"/>
      <c r="S238" s="105"/>
      <c r="T238" s="105"/>
      <c r="U238" s="105"/>
      <c r="V238" s="106"/>
    </row>
    <row r="239" spans="1:22" ht="18.75">
      <c r="A239" s="102"/>
      <c r="B239" s="132"/>
      <c r="C239" s="105"/>
      <c r="D239" s="105"/>
      <c r="E239" s="105"/>
      <c r="F239" s="105"/>
      <c r="G239" s="105"/>
      <c r="H239" s="105"/>
      <c r="I239" s="105"/>
      <c r="J239" s="105"/>
      <c r="K239" s="105"/>
      <c r="L239" s="105"/>
      <c r="M239" s="105"/>
      <c r="N239" s="105"/>
      <c r="O239" s="105"/>
      <c r="P239" s="105"/>
      <c r="Q239" s="105"/>
      <c r="R239" s="105"/>
      <c r="S239" s="105"/>
      <c r="T239" s="105"/>
      <c r="U239" s="105"/>
      <c r="V239" s="106"/>
    </row>
    <row r="240" spans="1:22" ht="18.75">
      <c r="A240" s="102"/>
      <c r="B240" s="132"/>
      <c r="C240" s="105"/>
      <c r="D240" s="105"/>
      <c r="E240" s="105"/>
      <c r="F240" s="105"/>
      <c r="G240" s="105"/>
      <c r="H240" s="105"/>
      <c r="I240" s="105"/>
      <c r="J240" s="105"/>
      <c r="K240" s="105"/>
      <c r="L240" s="105"/>
      <c r="M240" s="105"/>
      <c r="N240" s="105"/>
      <c r="O240" s="105"/>
      <c r="P240" s="105"/>
      <c r="Q240" s="105"/>
      <c r="R240" s="105"/>
      <c r="S240" s="105"/>
      <c r="T240" s="105"/>
      <c r="U240" s="105"/>
      <c r="V240" s="106"/>
    </row>
    <row r="241" spans="1:22" ht="18.75">
      <c r="A241" s="102"/>
      <c r="B241" s="132"/>
      <c r="C241" s="105"/>
      <c r="D241" s="105"/>
      <c r="E241" s="105"/>
      <c r="F241" s="105"/>
      <c r="G241" s="105"/>
      <c r="H241" s="105"/>
      <c r="I241" s="105"/>
      <c r="J241" s="105"/>
      <c r="K241" s="105"/>
      <c r="L241" s="105"/>
      <c r="M241" s="105"/>
      <c r="N241" s="105"/>
      <c r="O241" s="105"/>
      <c r="P241" s="105"/>
      <c r="Q241" s="105"/>
      <c r="R241" s="105"/>
      <c r="S241" s="105"/>
      <c r="T241" s="105"/>
      <c r="U241" s="105"/>
      <c r="V241" s="106"/>
    </row>
    <row r="242" spans="1:22" ht="18.75">
      <c r="A242" s="102"/>
      <c r="B242" s="132"/>
      <c r="C242" s="105"/>
      <c r="D242" s="105"/>
      <c r="E242" s="105"/>
      <c r="F242" s="105"/>
      <c r="G242" s="105"/>
      <c r="H242" s="105"/>
      <c r="I242" s="105"/>
      <c r="J242" s="105"/>
      <c r="K242" s="105"/>
      <c r="L242" s="105"/>
      <c r="M242" s="105"/>
      <c r="N242" s="105"/>
      <c r="O242" s="105"/>
      <c r="P242" s="105"/>
      <c r="Q242" s="105"/>
      <c r="R242" s="105"/>
      <c r="S242" s="105"/>
      <c r="T242" s="105"/>
      <c r="U242" s="105"/>
      <c r="V242" s="106"/>
    </row>
    <row r="243" spans="1:22" ht="18.75">
      <c r="A243" s="102"/>
      <c r="B243" s="132"/>
      <c r="C243" s="105"/>
      <c r="D243" s="105"/>
      <c r="E243" s="105"/>
      <c r="F243" s="105"/>
      <c r="G243" s="105"/>
      <c r="H243" s="105"/>
      <c r="I243" s="105"/>
      <c r="J243" s="105"/>
      <c r="K243" s="105"/>
      <c r="L243" s="105"/>
      <c r="M243" s="105"/>
      <c r="N243" s="105"/>
      <c r="O243" s="105"/>
      <c r="P243" s="105"/>
      <c r="Q243" s="105"/>
      <c r="R243" s="105"/>
      <c r="S243" s="105"/>
      <c r="T243" s="105"/>
      <c r="U243" s="105"/>
      <c r="V243" s="106"/>
    </row>
    <row r="244" spans="1:22" ht="18.75">
      <c r="A244" s="102"/>
      <c r="B244" s="132"/>
      <c r="C244" s="105"/>
      <c r="D244" s="105"/>
      <c r="E244" s="105"/>
      <c r="F244" s="105"/>
      <c r="G244" s="105"/>
      <c r="H244" s="105"/>
      <c r="I244" s="105"/>
      <c r="J244" s="105"/>
      <c r="K244" s="105"/>
      <c r="L244" s="105"/>
      <c r="M244" s="105"/>
      <c r="N244" s="105"/>
      <c r="O244" s="105"/>
      <c r="P244" s="105"/>
      <c r="Q244" s="105"/>
      <c r="R244" s="105"/>
      <c r="S244" s="105"/>
      <c r="T244" s="105"/>
      <c r="U244" s="105"/>
      <c r="V244" s="106"/>
    </row>
    <row r="245" spans="1:22" ht="18.75">
      <c r="A245" s="102"/>
      <c r="B245" s="132"/>
      <c r="C245" s="105"/>
      <c r="D245" s="105"/>
      <c r="E245" s="105"/>
      <c r="F245" s="105"/>
      <c r="G245" s="105"/>
      <c r="H245" s="105"/>
      <c r="I245" s="105"/>
      <c r="J245" s="105"/>
      <c r="K245" s="105"/>
      <c r="L245" s="105"/>
      <c r="M245" s="105"/>
      <c r="N245" s="105"/>
      <c r="O245" s="105"/>
      <c r="P245" s="105"/>
      <c r="Q245" s="105"/>
      <c r="R245" s="105"/>
      <c r="S245" s="105"/>
      <c r="T245" s="105"/>
      <c r="U245" s="105"/>
      <c r="V245" s="106"/>
    </row>
    <row r="246" spans="1:22" ht="18.75">
      <c r="A246" s="102"/>
      <c r="B246" s="132"/>
      <c r="C246" s="105"/>
      <c r="D246" s="105"/>
      <c r="E246" s="105"/>
      <c r="F246" s="105"/>
      <c r="G246" s="105"/>
      <c r="H246" s="105"/>
      <c r="I246" s="105"/>
      <c r="J246" s="105"/>
      <c r="K246" s="105"/>
      <c r="L246" s="105"/>
      <c r="M246" s="105"/>
      <c r="N246" s="105"/>
      <c r="O246" s="105"/>
      <c r="P246" s="105"/>
      <c r="Q246" s="105"/>
      <c r="R246" s="105"/>
      <c r="S246" s="105"/>
      <c r="T246" s="105"/>
      <c r="U246" s="105"/>
      <c r="V246" s="106"/>
    </row>
    <row r="247" spans="1:22" ht="18.75">
      <c r="A247" s="102"/>
      <c r="B247" s="132"/>
      <c r="C247" s="105"/>
      <c r="D247" s="105"/>
      <c r="E247" s="105"/>
      <c r="F247" s="105"/>
      <c r="G247" s="105"/>
      <c r="H247" s="105"/>
      <c r="I247" s="105"/>
      <c r="J247" s="105"/>
      <c r="K247" s="105"/>
      <c r="L247" s="105"/>
      <c r="M247" s="105"/>
      <c r="N247" s="105"/>
      <c r="O247" s="105"/>
      <c r="P247" s="105"/>
      <c r="Q247" s="105"/>
      <c r="R247" s="105"/>
      <c r="S247" s="105"/>
      <c r="T247" s="105"/>
      <c r="U247" s="105"/>
      <c r="V247" s="106"/>
    </row>
    <row r="248" spans="1:22" ht="18.75">
      <c r="A248" s="102"/>
      <c r="B248" s="132"/>
      <c r="C248" s="105"/>
      <c r="D248" s="105"/>
      <c r="E248" s="105"/>
      <c r="F248" s="105"/>
      <c r="G248" s="105"/>
      <c r="H248" s="105"/>
      <c r="I248" s="105"/>
      <c r="J248" s="105"/>
      <c r="K248" s="105"/>
      <c r="L248" s="105"/>
      <c r="M248" s="105"/>
      <c r="N248" s="105"/>
      <c r="O248" s="105"/>
      <c r="P248" s="105"/>
      <c r="Q248" s="105"/>
      <c r="R248" s="105"/>
      <c r="S248" s="105"/>
      <c r="T248" s="105"/>
      <c r="U248" s="105"/>
      <c r="V248" s="106"/>
    </row>
    <row r="249" spans="1:22" ht="18.75">
      <c r="A249" s="102"/>
      <c r="B249" s="132"/>
      <c r="C249" s="105"/>
      <c r="D249" s="105"/>
      <c r="E249" s="105"/>
      <c r="F249" s="105"/>
      <c r="G249" s="105"/>
      <c r="H249" s="105"/>
      <c r="I249" s="105"/>
      <c r="J249" s="105"/>
      <c r="K249" s="105"/>
      <c r="L249" s="105"/>
      <c r="M249" s="105"/>
      <c r="N249" s="105"/>
      <c r="O249" s="105"/>
      <c r="P249" s="105"/>
      <c r="Q249" s="105"/>
      <c r="R249" s="105"/>
      <c r="S249" s="105"/>
      <c r="T249" s="105"/>
      <c r="U249" s="105"/>
      <c r="V249" s="106"/>
    </row>
    <row r="250" spans="1:22" ht="18.75">
      <c r="A250" s="102"/>
      <c r="B250" s="132"/>
      <c r="C250" s="105"/>
      <c r="D250" s="105"/>
      <c r="E250" s="105"/>
      <c r="F250" s="105"/>
      <c r="G250" s="105"/>
      <c r="H250" s="105"/>
      <c r="I250" s="105"/>
      <c r="J250" s="105"/>
      <c r="K250" s="105"/>
      <c r="L250" s="105"/>
      <c r="M250" s="105"/>
      <c r="N250" s="105"/>
      <c r="O250" s="105"/>
      <c r="P250" s="105"/>
      <c r="Q250" s="105"/>
      <c r="R250" s="105"/>
      <c r="S250" s="105"/>
      <c r="T250" s="105"/>
      <c r="U250" s="105"/>
      <c r="V250" s="106"/>
    </row>
    <row r="251" spans="1:22" ht="18.75">
      <c r="A251" s="102"/>
      <c r="B251" s="132"/>
      <c r="C251" s="105"/>
      <c r="D251" s="105"/>
      <c r="E251" s="105"/>
      <c r="F251" s="105"/>
      <c r="G251" s="105"/>
      <c r="H251" s="105"/>
      <c r="I251" s="105"/>
      <c r="J251" s="105"/>
      <c r="K251" s="105"/>
      <c r="L251" s="105"/>
      <c r="M251" s="105"/>
      <c r="N251" s="105"/>
      <c r="O251" s="105"/>
      <c r="P251" s="105"/>
      <c r="Q251" s="105"/>
      <c r="R251" s="105"/>
      <c r="S251" s="105"/>
      <c r="T251" s="105"/>
      <c r="U251" s="105"/>
      <c r="V251" s="106"/>
    </row>
    <row r="252" spans="1:22" ht="18.75">
      <c r="A252" s="102"/>
      <c r="B252" s="132"/>
      <c r="C252" s="105"/>
      <c r="D252" s="105"/>
      <c r="E252" s="105"/>
      <c r="F252" s="105"/>
      <c r="G252" s="105"/>
      <c r="H252" s="105"/>
      <c r="I252" s="105"/>
      <c r="J252" s="105"/>
      <c r="K252" s="105"/>
      <c r="L252" s="105"/>
      <c r="M252" s="105"/>
      <c r="N252" s="105"/>
      <c r="O252" s="105"/>
      <c r="P252" s="105"/>
      <c r="Q252" s="105"/>
      <c r="R252" s="105"/>
      <c r="S252" s="105"/>
      <c r="T252" s="105"/>
      <c r="U252" s="105"/>
      <c r="V252" s="106"/>
    </row>
    <row r="253" spans="1:22" ht="18.75">
      <c r="A253" s="102"/>
      <c r="B253" s="132"/>
      <c r="C253" s="105"/>
      <c r="D253" s="105"/>
      <c r="E253" s="105"/>
      <c r="F253" s="105"/>
      <c r="G253" s="105"/>
      <c r="H253" s="105"/>
      <c r="I253" s="105"/>
      <c r="J253" s="105"/>
      <c r="K253" s="105"/>
      <c r="L253" s="105"/>
      <c r="M253" s="105"/>
      <c r="N253" s="105"/>
      <c r="O253" s="105"/>
      <c r="P253" s="105"/>
      <c r="Q253" s="105"/>
      <c r="R253" s="105"/>
      <c r="S253" s="105"/>
      <c r="T253" s="105"/>
      <c r="U253" s="105"/>
      <c r="V253" s="106"/>
    </row>
    <row r="254" spans="1:22" ht="18.75">
      <c r="A254" s="102"/>
      <c r="B254" s="132"/>
      <c r="C254" s="105"/>
      <c r="D254" s="105"/>
      <c r="E254" s="105"/>
      <c r="F254" s="105"/>
      <c r="G254" s="105"/>
      <c r="H254" s="105"/>
      <c r="I254" s="105"/>
      <c r="J254" s="105"/>
      <c r="K254" s="105"/>
      <c r="L254" s="105"/>
      <c r="M254" s="105"/>
      <c r="N254" s="105"/>
      <c r="O254" s="105"/>
      <c r="P254" s="105"/>
      <c r="Q254" s="105"/>
      <c r="R254" s="105"/>
      <c r="S254" s="105"/>
      <c r="T254" s="105"/>
      <c r="U254" s="105"/>
      <c r="V254" s="106"/>
    </row>
    <row r="255" spans="1:22" ht="18.75">
      <c r="A255" s="102"/>
      <c r="B255" s="132"/>
      <c r="C255" s="105"/>
      <c r="D255" s="105"/>
      <c r="E255" s="105"/>
      <c r="F255" s="105"/>
      <c r="G255" s="105"/>
      <c r="H255" s="105"/>
      <c r="I255" s="105"/>
      <c r="J255" s="105"/>
      <c r="K255" s="105"/>
      <c r="L255" s="105"/>
      <c r="M255" s="105"/>
      <c r="N255" s="105"/>
      <c r="O255" s="105"/>
      <c r="P255" s="105"/>
      <c r="Q255" s="105"/>
      <c r="R255" s="105"/>
      <c r="S255" s="105"/>
      <c r="T255" s="105"/>
      <c r="U255" s="105"/>
      <c r="V255" s="106"/>
    </row>
    <row r="256" spans="1:22" ht="18.75">
      <c r="A256" s="102"/>
      <c r="B256" s="132"/>
      <c r="C256" s="105"/>
      <c r="D256" s="105"/>
      <c r="E256" s="105"/>
      <c r="F256" s="105"/>
      <c r="G256" s="105"/>
      <c r="H256" s="105"/>
      <c r="I256" s="105"/>
      <c r="J256" s="105"/>
      <c r="K256" s="105"/>
      <c r="L256" s="105"/>
      <c r="M256" s="105"/>
      <c r="N256" s="105"/>
      <c r="O256" s="105"/>
      <c r="P256" s="105"/>
      <c r="Q256" s="105"/>
      <c r="R256" s="105"/>
      <c r="S256" s="105"/>
      <c r="T256" s="105"/>
      <c r="U256" s="105"/>
      <c r="V256" s="106"/>
    </row>
    <row r="257" spans="1:22" ht="18.75">
      <c r="A257" s="102"/>
      <c r="B257" s="132"/>
      <c r="C257" s="105"/>
      <c r="D257" s="105"/>
      <c r="E257" s="105"/>
      <c r="F257" s="105"/>
      <c r="G257" s="105"/>
      <c r="H257" s="105"/>
      <c r="I257" s="105"/>
      <c r="J257" s="105"/>
      <c r="K257" s="105"/>
      <c r="L257" s="105"/>
      <c r="M257" s="105"/>
      <c r="N257" s="105"/>
      <c r="O257" s="105"/>
      <c r="P257" s="105"/>
      <c r="Q257" s="105"/>
      <c r="R257" s="105"/>
      <c r="S257" s="105"/>
      <c r="T257" s="105"/>
      <c r="U257" s="105"/>
      <c r="V257" s="106"/>
    </row>
    <row r="258" spans="1:22" ht="18.75">
      <c r="A258" s="102"/>
      <c r="B258" s="132"/>
      <c r="C258" s="105"/>
      <c r="D258" s="105"/>
      <c r="E258" s="105"/>
      <c r="F258" s="105"/>
      <c r="G258" s="105"/>
      <c r="H258" s="105"/>
      <c r="I258" s="105"/>
      <c r="J258" s="105"/>
      <c r="K258" s="105"/>
      <c r="L258" s="105"/>
      <c r="M258" s="105"/>
      <c r="N258" s="105"/>
      <c r="O258" s="105"/>
      <c r="P258" s="105"/>
      <c r="Q258" s="105"/>
      <c r="R258" s="105"/>
      <c r="S258" s="105"/>
      <c r="T258" s="105"/>
      <c r="U258" s="105"/>
      <c r="V258" s="106"/>
    </row>
    <row r="259" spans="1:22" ht="18.75">
      <c r="A259" s="102"/>
      <c r="B259" s="132"/>
      <c r="C259" s="105"/>
      <c r="D259" s="105"/>
      <c r="E259" s="105"/>
      <c r="F259" s="105"/>
      <c r="G259" s="105"/>
      <c r="H259" s="105"/>
      <c r="I259" s="105"/>
      <c r="J259" s="105"/>
      <c r="K259" s="105"/>
      <c r="L259" s="105"/>
      <c r="M259" s="105"/>
      <c r="N259" s="105"/>
      <c r="O259" s="105"/>
      <c r="P259" s="105"/>
      <c r="Q259" s="105"/>
      <c r="R259" s="105"/>
      <c r="S259" s="105"/>
      <c r="T259" s="105"/>
      <c r="U259" s="105"/>
      <c r="V259" s="106"/>
    </row>
    <row r="260" spans="1:22" ht="18.75">
      <c r="A260" s="102"/>
      <c r="B260" s="132"/>
      <c r="C260" s="105"/>
      <c r="D260" s="105"/>
      <c r="E260" s="105"/>
      <c r="F260" s="105"/>
      <c r="G260" s="105"/>
      <c r="H260" s="105"/>
      <c r="I260" s="105"/>
      <c r="J260" s="105"/>
      <c r="K260" s="105"/>
      <c r="L260" s="105"/>
      <c r="M260" s="105"/>
      <c r="N260" s="105"/>
      <c r="O260" s="105"/>
      <c r="P260" s="105"/>
      <c r="Q260" s="105"/>
      <c r="R260" s="105"/>
      <c r="S260" s="105"/>
      <c r="T260" s="105"/>
      <c r="U260" s="105"/>
      <c r="V260" s="106"/>
    </row>
    <row r="261" spans="1:22" ht="18.75">
      <c r="A261" s="102"/>
      <c r="B261" s="132"/>
      <c r="C261" s="105"/>
      <c r="D261" s="105"/>
      <c r="E261" s="105"/>
      <c r="F261" s="105"/>
      <c r="G261" s="105"/>
      <c r="H261" s="105"/>
      <c r="I261" s="105"/>
      <c r="J261" s="105"/>
      <c r="K261" s="105"/>
      <c r="L261" s="105"/>
      <c r="M261" s="105"/>
      <c r="N261" s="105"/>
      <c r="O261" s="105"/>
      <c r="P261" s="105"/>
      <c r="Q261" s="105"/>
      <c r="R261" s="105"/>
      <c r="S261" s="105"/>
      <c r="T261" s="105"/>
      <c r="U261" s="105"/>
      <c r="V261" s="106"/>
    </row>
    <row r="262" spans="1:22" ht="18.75">
      <c r="A262" s="102"/>
      <c r="B262" s="132"/>
      <c r="C262" s="105"/>
      <c r="D262" s="105"/>
      <c r="E262" s="105"/>
      <c r="F262" s="105"/>
      <c r="G262" s="105"/>
      <c r="H262" s="105"/>
      <c r="I262" s="105"/>
      <c r="J262" s="105"/>
      <c r="K262" s="105"/>
      <c r="L262" s="105"/>
      <c r="M262" s="105"/>
      <c r="N262" s="105"/>
      <c r="O262" s="105"/>
      <c r="P262" s="105"/>
      <c r="Q262" s="105"/>
      <c r="R262" s="105"/>
      <c r="S262" s="105"/>
      <c r="T262" s="105"/>
      <c r="U262" s="105"/>
      <c r="V262" s="106"/>
    </row>
    <row r="263" spans="1:22" ht="18.75">
      <c r="A263" s="102"/>
      <c r="B263" s="132"/>
      <c r="C263" s="105"/>
      <c r="D263" s="105"/>
      <c r="E263" s="105"/>
      <c r="F263" s="105"/>
      <c r="G263" s="105"/>
      <c r="H263" s="105"/>
      <c r="I263" s="105"/>
      <c r="J263" s="105"/>
      <c r="K263" s="105"/>
      <c r="L263" s="105"/>
      <c r="M263" s="105"/>
      <c r="N263" s="105"/>
      <c r="O263" s="105"/>
      <c r="P263" s="105"/>
      <c r="Q263" s="105"/>
      <c r="R263" s="105"/>
      <c r="S263" s="105"/>
      <c r="T263" s="105"/>
      <c r="U263" s="105"/>
      <c r="V263" s="106"/>
    </row>
    <row r="264" spans="1:22" ht="18.75">
      <c r="A264" s="102"/>
      <c r="B264" s="132"/>
      <c r="C264" s="105"/>
      <c r="D264" s="105"/>
      <c r="E264" s="105"/>
      <c r="F264" s="105"/>
      <c r="G264" s="105"/>
      <c r="H264" s="105"/>
      <c r="I264" s="105"/>
      <c r="J264" s="105"/>
      <c r="K264" s="105"/>
      <c r="L264" s="105"/>
      <c r="M264" s="105"/>
      <c r="N264" s="105"/>
      <c r="O264" s="105"/>
      <c r="P264" s="105"/>
      <c r="Q264" s="105"/>
      <c r="R264" s="105"/>
      <c r="S264" s="105"/>
      <c r="T264" s="105"/>
      <c r="U264" s="105"/>
      <c r="V264" s="106"/>
    </row>
    <row r="265" spans="1:22" ht="18.75">
      <c r="A265" s="102"/>
      <c r="B265" s="132"/>
      <c r="C265" s="105"/>
      <c r="D265" s="105"/>
      <c r="E265" s="105"/>
      <c r="F265" s="105"/>
      <c r="G265" s="105"/>
      <c r="H265" s="105"/>
      <c r="I265" s="105"/>
      <c r="J265" s="105"/>
      <c r="K265" s="105"/>
      <c r="L265" s="105"/>
      <c r="M265" s="105"/>
      <c r="N265" s="105"/>
      <c r="O265" s="105"/>
      <c r="P265" s="105"/>
      <c r="Q265" s="105"/>
      <c r="R265" s="105"/>
      <c r="S265" s="105"/>
      <c r="T265" s="105"/>
      <c r="U265" s="105"/>
      <c r="V265" s="106"/>
    </row>
    <row r="266" spans="1:22" ht="18.75">
      <c r="A266" s="102"/>
      <c r="B266" s="132"/>
      <c r="C266" s="105"/>
      <c r="D266" s="105"/>
      <c r="E266" s="105"/>
      <c r="F266" s="105"/>
      <c r="G266" s="105"/>
      <c r="H266" s="105"/>
      <c r="I266" s="105"/>
      <c r="J266" s="105"/>
      <c r="K266" s="105"/>
      <c r="L266" s="105"/>
      <c r="M266" s="105"/>
      <c r="N266" s="105"/>
      <c r="O266" s="105"/>
      <c r="P266" s="105"/>
      <c r="Q266" s="105"/>
      <c r="R266" s="105"/>
      <c r="S266" s="105"/>
      <c r="T266" s="105"/>
      <c r="U266" s="105"/>
      <c r="V266" s="106"/>
    </row>
    <row r="267" spans="1:22" ht="18.75">
      <c r="A267" s="102"/>
      <c r="B267" s="132"/>
      <c r="C267" s="105"/>
      <c r="D267" s="105"/>
      <c r="E267" s="105"/>
      <c r="F267" s="105"/>
      <c r="G267" s="105"/>
      <c r="H267" s="105"/>
      <c r="I267" s="105"/>
      <c r="J267" s="105"/>
      <c r="K267" s="105"/>
      <c r="L267" s="105"/>
      <c r="M267" s="105"/>
      <c r="N267" s="105"/>
      <c r="O267" s="105"/>
      <c r="P267" s="105"/>
      <c r="Q267" s="105"/>
      <c r="R267" s="105"/>
      <c r="S267" s="105"/>
      <c r="T267" s="105"/>
      <c r="U267" s="105"/>
      <c r="V267" s="106"/>
    </row>
    <row r="268" spans="1:22" ht="18.75">
      <c r="A268" s="102"/>
      <c r="B268" s="132"/>
      <c r="C268" s="105"/>
      <c r="D268" s="105"/>
      <c r="E268" s="105"/>
      <c r="F268" s="105"/>
      <c r="G268" s="105"/>
      <c r="H268" s="105"/>
      <c r="I268" s="105"/>
      <c r="J268" s="105"/>
      <c r="K268" s="105"/>
      <c r="L268" s="105"/>
      <c r="M268" s="105"/>
      <c r="N268" s="105"/>
      <c r="O268" s="105"/>
      <c r="P268" s="105"/>
      <c r="Q268" s="105"/>
      <c r="R268" s="105"/>
      <c r="S268" s="105"/>
      <c r="T268" s="105"/>
      <c r="U268" s="105"/>
      <c r="V268" s="106"/>
    </row>
    <row r="269" spans="1:22" ht="18.75">
      <c r="A269" s="102"/>
      <c r="B269" s="132"/>
      <c r="C269" s="105"/>
      <c r="D269" s="105"/>
      <c r="E269" s="105"/>
      <c r="F269" s="105"/>
      <c r="G269" s="105"/>
      <c r="H269" s="105"/>
      <c r="I269" s="105"/>
      <c r="J269" s="105"/>
      <c r="K269" s="105"/>
      <c r="L269" s="105"/>
      <c r="M269" s="105"/>
      <c r="N269" s="105"/>
      <c r="O269" s="105"/>
      <c r="P269" s="105"/>
      <c r="Q269" s="105"/>
      <c r="R269" s="105"/>
      <c r="S269" s="105"/>
      <c r="T269" s="105"/>
      <c r="U269" s="105"/>
      <c r="V269" s="106"/>
    </row>
    <row r="270" spans="1:22" ht="18.75">
      <c r="A270" s="102"/>
      <c r="B270" s="132"/>
      <c r="C270" s="105"/>
      <c r="D270" s="105"/>
      <c r="E270" s="105"/>
      <c r="F270" s="105"/>
      <c r="G270" s="105"/>
      <c r="H270" s="105"/>
      <c r="I270" s="105"/>
      <c r="J270" s="105"/>
      <c r="K270" s="105"/>
      <c r="L270" s="105"/>
      <c r="M270" s="105"/>
      <c r="N270" s="105"/>
      <c r="O270" s="105"/>
      <c r="P270" s="105"/>
      <c r="Q270" s="105"/>
      <c r="R270" s="105"/>
      <c r="S270" s="105"/>
      <c r="T270" s="105"/>
      <c r="U270" s="105"/>
      <c r="V270" s="106"/>
    </row>
    <row r="271" spans="1:22" ht="18.75">
      <c r="A271" s="102"/>
      <c r="B271" s="132"/>
      <c r="C271" s="105"/>
      <c r="D271" s="105"/>
      <c r="E271" s="105"/>
      <c r="F271" s="105"/>
      <c r="G271" s="105"/>
      <c r="H271" s="105"/>
      <c r="I271" s="105"/>
      <c r="J271" s="105"/>
      <c r="K271" s="105"/>
      <c r="L271" s="105"/>
      <c r="M271" s="105"/>
      <c r="N271" s="105"/>
      <c r="O271" s="105"/>
      <c r="P271" s="105"/>
      <c r="Q271" s="105"/>
      <c r="R271" s="105"/>
      <c r="S271" s="105"/>
      <c r="T271" s="105"/>
      <c r="U271" s="105"/>
      <c r="V271" s="106"/>
    </row>
    <row r="272" spans="1:22" ht="18.75">
      <c r="A272" s="102"/>
      <c r="B272" s="132"/>
      <c r="C272" s="105"/>
      <c r="D272" s="105"/>
      <c r="E272" s="105"/>
      <c r="F272" s="105"/>
      <c r="G272" s="105"/>
      <c r="H272" s="105"/>
      <c r="I272" s="105"/>
      <c r="J272" s="105"/>
      <c r="K272" s="105"/>
      <c r="L272" s="105"/>
      <c r="M272" s="105"/>
      <c r="N272" s="105"/>
      <c r="O272" s="105"/>
      <c r="P272" s="105"/>
      <c r="Q272" s="105"/>
      <c r="R272" s="105"/>
      <c r="S272" s="105"/>
      <c r="T272" s="105"/>
      <c r="U272" s="105"/>
      <c r="V272" s="106"/>
    </row>
    <row r="273" spans="1:22" ht="18.75">
      <c r="A273" s="102"/>
      <c r="B273" s="132"/>
      <c r="C273" s="105"/>
      <c r="D273" s="105"/>
      <c r="E273" s="105"/>
      <c r="F273" s="105"/>
      <c r="G273" s="105"/>
      <c r="H273" s="105"/>
      <c r="I273" s="105"/>
      <c r="J273" s="105"/>
      <c r="K273" s="105"/>
      <c r="L273" s="105"/>
      <c r="M273" s="105"/>
      <c r="N273" s="105"/>
      <c r="O273" s="105"/>
      <c r="P273" s="105"/>
      <c r="Q273" s="105"/>
      <c r="R273" s="105"/>
      <c r="S273" s="105"/>
      <c r="T273" s="105"/>
      <c r="U273" s="105"/>
      <c r="V273" s="106"/>
    </row>
    <row r="274" spans="1:22" ht="18.75">
      <c r="A274" s="102"/>
      <c r="B274" s="132"/>
      <c r="C274" s="105"/>
      <c r="D274" s="105"/>
      <c r="E274" s="105"/>
      <c r="F274" s="105"/>
      <c r="G274" s="105"/>
      <c r="H274" s="105"/>
      <c r="I274" s="105"/>
      <c r="J274" s="105"/>
      <c r="K274" s="105"/>
      <c r="L274" s="105"/>
      <c r="M274" s="105"/>
      <c r="N274" s="105"/>
      <c r="O274" s="105"/>
      <c r="P274" s="105"/>
      <c r="Q274" s="105"/>
      <c r="R274" s="105"/>
      <c r="S274" s="105"/>
      <c r="T274" s="105"/>
      <c r="U274" s="105"/>
      <c r="V274" s="106"/>
    </row>
    <row r="275" spans="1:22" ht="18.75">
      <c r="A275" s="102"/>
      <c r="B275" s="132"/>
      <c r="C275" s="105"/>
      <c r="D275" s="105"/>
      <c r="E275" s="105"/>
      <c r="F275" s="105"/>
      <c r="G275" s="105"/>
      <c r="H275" s="105"/>
      <c r="I275" s="105"/>
      <c r="J275" s="105"/>
      <c r="K275" s="105"/>
      <c r="L275" s="105"/>
      <c r="M275" s="105"/>
      <c r="N275" s="105"/>
      <c r="O275" s="105"/>
      <c r="P275" s="105"/>
      <c r="Q275" s="105"/>
      <c r="R275" s="105"/>
      <c r="S275" s="105"/>
      <c r="T275" s="105"/>
      <c r="U275" s="105"/>
      <c r="V275" s="106"/>
    </row>
    <row r="276" spans="1:22" ht="18.75">
      <c r="A276" s="102"/>
      <c r="B276" s="132"/>
      <c r="C276" s="105"/>
      <c r="D276" s="105"/>
      <c r="E276" s="105"/>
      <c r="F276" s="105"/>
      <c r="G276" s="105"/>
      <c r="H276" s="105"/>
      <c r="I276" s="105"/>
      <c r="J276" s="105"/>
      <c r="K276" s="105"/>
      <c r="L276" s="105"/>
      <c r="M276" s="105"/>
      <c r="N276" s="105"/>
      <c r="O276" s="105"/>
      <c r="P276" s="105"/>
      <c r="Q276" s="105"/>
      <c r="R276" s="105"/>
      <c r="S276" s="105"/>
      <c r="T276" s="105"/>
      <c r="U276" s="105"/>
      <c r="V276" s="106"/>
    </row>
    <row r="277" spans="1:22" ht="18.75">
      <c r="A277" s="102"/>
      <c r="B277" s="132"/>
      <c r="C277" s="105"/>
      <c r="D277" s="105"/>
      <c r="E277" s="105"/>
      <c r="F277" s="105"/>
      <c r="G277" s="105"/>
      <c r="H277" s="105"/>
      <c r="I277" s="105"/>
      <c r="J277" s="105"/>
      <c r="K277" s="105"/>
      <c r="L277" s="105"/>
      <c r="M277" s="105"/>
      <c r="N277" s="105"/>
      <c r="O277" s="105"/>
      <c r="P277" s="105"/>
      <c r="Q277" s="105"/>
      <c r="R277" s="105"/>
      <c r="S277" s="105"/>
      <c r="T277" s="105"/>
      <c r="U277" s="105"/>
      <c r="V277" s="106"/>
    </row>
    <row r="278" spans="1:22" ht="18.75">
      <c r="A278" s="102"/>
      <c r="B278" s="132"/>
      <c r="C278" s="105"/>
      <c r="D278" s="105"/>
      <c r="E278" s="105"/>
      <c r="F278" s="105"/>
      <c r="G278" s="105"/>
      <c r="H278" s="105"/>
      <c r="I278" s="105"/>
      <c r="J278" s="105"/>
      <c r="K278" s="105"/>
      <c r="L278" s="105"/>
      <c r="M278" s="105"/>
      <c r="N278" s="105"/>
      <c r="O278" s="105"/>
      <c r="P278" s="105"/>
      <c r="Q278" s="105"/>
      <c r="R278" s="105"/>
      <c r="S278" s="105"/>
      <c r="T278" s="105"/>
      <c r="U278" s="105"/>
      <c r="V278" s="106"/>
    </row>
    <row r="279" spans="1:22" ht="18.75">
      <c r="A279" s="102"/>
      <c r="B279" s="132"/>
      <c r="C279" s="105"/>
      <c r="D279" s="105"/>
      <c r="E279" s="105"/>
      <c r="F279" s="105"/>
      <c r="G279" s="105"/>
      <c r="H279" s="105"/>
      <c r="I279" s="105"/>
      <c r="J279" s="105"/>
      <c r="K279" s="105"/>
      <c r="L279" s="105"/>
      <c r="M279" s="105"/>
      <c r="N279" s="105"/>
      <c r="O279" s="105"/>
      <c r="P279" s="105"/>
      <c r="Q279" s="105"/>
      <c r="R279" s="105"/>
      <c r="S279" s="105"/>
      <c r="T279" s="105"/>
      <c r="U279" s="105"/>
      <c r="V279" s="106"/>
    </row>
    <row r="280" spans="1:22" ht="18.75">
      <c r="A280" s="102"/>
      <c r="B280" s="132"/>
      <c r="C280" s="105"/>
      <c r="D280" s="105"/>
      <c r="E280" s="105"/>
      <c r="F280" s="105"/>
      <c r="G280" s="105"/>
      <c r="H280" s="105"/>
      <c r="I280" s="105"/>
      <c r="J280" s="105"/>
      <c r="K280" s="105"/>
      <c r="L280" s="105"/>
      <c r="M280" s="105"/>
      <c r="N280" s="105"/>
      <c r="O280" s="105"/>
      <c r="P280" s="105"/>
      <c r="Q280" s="105"/>
      <c r="R280" s="105"/>
      <c r="S280" s="105"/>
      <c r="T280" s="105"/>
      <c r="U280" s="105"/>
      <c r="V280" s="106"/>
    </row>
    <row r="281" spans="1:22" ht="18.75">
      <c r="A281" s="102"/>
      <c r="B281" s="132"/>
      <c r="C281" s="105"/>
      <c r="D281" s="105"/>
      <c r="E281" s="105"/>
      <c r="F281" s="105"/>
      <c r="G281" s="105"/>
      <c r="H281" s="105"/>
      <c r="I281" s="105"/>
      <c r="J281" s="105"/>
      <c r="K281" s="105"/>
      <c r="L281" s="105"/>
      <c r="M281" s="105"/>
      <c r="N281" s="105"/>
      <c r="O281" s="105"/>
      <c r="P281" s="105"/>
      <c r="Q281" s="105"/>
      <c r="R281" s="105"/>
      <c r="S281" s="105"/>
      <c r="T281" s="105"/>
      <c r="U281" s="105"/>
      <c r="V281" s="106"/>
    </row>
    <row r="282" spans="1:22" ht="18.75">
      <c r="A282" s="102"/>
      <c r="B282" s="132"/>
      <c r="C282" s="105"/>
      <c r="D282" s="105"/>
      <c r="E282" s="105"/>
      <c r="F282" s="105"/>
      <c r="G282" s="105"/>
      <c r="H282" s="105"/>
      <c r="I282" s="105"/>
      <c r="J282" s="105"/>
      <c r="K282" s="105"/>
      <c r="L282" s="105"/>
      <c r="M282" s="105"/>
      <c r="N282" s="105"/>
      <c r="O282" s="105"/>
      <c r="P282" s="105"/>
      <c r="Q282" s="105"/>
      <c r="R282" s="105"/>
      <c r="S282" s="105"/>
      <c r="T282" s="105"/>
      <c r="U282" s="105"/>
      <c r="V282" s="106"/>
    </row>
    <row r="283" spans="1:22" ht="18.75">
      <c r="A283" s="102"/>
      <c r="B283" s="132"/>
      <c r="C283" s="105"/>
      <c r="D283" s="105"/>
      <c r="E283" s="105"/>
      <c r="F283" s="105"/>
      <c r="G283" s="105"/>
      <c r="H283" s="105"/>
      <c r="I283" s="105"/>
      <c r="J283" s="105"/>
      <c r="K283" s="105"/>
      <c r="L283" s="105"/>
      <c r="M283" s="105"/>
      <c r="N283" s="105"/>
      <c r="O283" s="105"/>
      <c r="P283" s="105"/>
      <c r="Q283" s="105"/>
      <c r="R283" s="105"/>
      <c r="S283" s="105"/>
      <c r="T283" s="105"/>
      <c r="U283" s="105"/>
      <c r="V283" s="106"/>
    </row>
    <row r="284" spans="1:22">
      <c r="U284" s="8"/>
      <c r="V284" s="8"/>
    </row>
    <row r="285" spans="1:22">
      <c r="U285" s="8"/>
      <c r="V285" s="8"/>
    </row>
    <row r="286" spans="1:22">
      <c r="U286" s="8"/>
      <c r="V286" s="8"/>
    </row>
    <row r="287" spans="1:22">
      <c r="U287" s="8"/>
      <c r="V287" s="8"/>
    </row>
    <row r="288" spans="1:22">
      <c r="U288" s="8"/>
      <c r="V288" s="8"/>
    </row>
    <row r="289" spans="21:22">
      <c r="U289" s="8"/>
      <c r="V289" s="8"/>
    </row>
    <row r="290" spans="21:22">
      <c r="U290" s="8"/>
      <c r="V290" s="8"/>
    </row>
    <row r="291" spans="21:22">
      <c r="U291" s="8"/>
      <c r="V291" s="8"/>
    </row>
    <row r="292" spans="21:22">
      <c r="U292" s="8"/>
      <c r="V292" s="8"/>
    </row>
    <row r="293" spans="21:22">
      <c r="U293" s="8"/>
      <c r="V293" s="8"/>
    </row>
    <row r="294" spans="21:22">
      <c r="U294" s="8"/>
      <c r="V294" s="8"/>
    </row>
    <row r="295" spans="21:22">
      <c r="U295" s="8"/>
      <c r="V295" s="8"/>
    </row>
    <row r="296" spans="21:22">
      <c r="U296" s="8"/>
      <c r="V296" s="8"/>
    </row>
    <row r="297" spans="21:22">
      <c r="U297" s="8"/>
      <c r="V297" s="8"/>
    </row>
    <row r="298" spans="21:22">
      <c r="U298" s="8"/>
      <c r="V298" s="8"/>
    </row>
    <row r="299" spans="21:22">
      <c r="U299" s="8"/>
      <c r="V299" s="8"/>
    </row>
    <row r="300" spans="21:22">
      <c r="U300" s="8"/>
      <c r="V300" s="8"/>
    </row>
    <row r="301" spans="21:22">
      <c r="U301" s="8"/>
      <c r="V301" s="8"/>
    </row>
    <row r="302" spans="21:22">
      <c r="U302" s="8"/>
      <c r="V302" s="8"/>
    </row>
    <row r="303" spans="21:22">
      <c r="U303" s="8"/>
      <c r="V303" s="8"/>
    </row>
    <row r="304" spans="21:22">
      <c r="U304" s="8"/>
      <c r="V304" s="8"/>
    </row>
    <row r="305" spans="21:22">
      <c r="U305" s="8"/>
      <c r="V305" s="8"/>
    </row>
    <row r="306" spans="21:22">
      <c r="U306" s="8"/>
      <c r="V306" s="8"/>
    </row>
    <row r="307" spans="21:22">
      <c r="U307" s="8"/>
      <c r="V307" s="8"/>
    </row>
    <row r="308" spans="21:22">
      <c r="U308" s="8"/>
      <c r="V308" s="8"/>
    </row>
    <row r="309" spans="21:22">
      <c r="U309" s="8"/>
      <c r="V309" s="8"/>
    </row>
    <row r="310" spans="21:22">
      <c r="U310" s="8"/>
      <c r="V310" s="8"/>
    </row>
    <row r="311" spans="21:22">
      <c r="U311" s="8"/>
      <c r="V311" s="8"/>
    </row>
    <row r="312" spans="21:22">
      <c r="U312" s="8"/>
      <c r="V312" s="8"/>
    </row>
    <row r="313" spans="21:22">
      <c r="U313" s="8"/>
      <c r="V313" s="8"/>
    </row>
    <row r="314" spans="21:22">
      <c r="U314" s="8"/>
      <c r="V314" s="8"/>
    </row>
    <row r="315" spans="21:22">
      <c r="U315" s="8"/>
      <c r="V315" s="8"/>
    </row>
    <row r="316" spans="21:22">
      <c r="U316" s="8"/>
      <c r="V316" s="8"/>
    </row>
    <row r="317" spans="21:22">
      <c r="U317" s="8"/>
      <c r="V317" s="8"/>
    </row>
    <row r="318" spans="21:22">
      <c r="U318" s="8"/>
      <c r="V318" s="8"/>
    </row>
    <row r="319" spans="21:22">
      <c r="U319" s="8"/>
      <c r="V319" s="8"/>
    </row>
    <row r="320" spans="21:22">
      <c r="U320" s="8"/>
      <c r="V320" s="8"/>
    </row>
    <row r="321" spans="21:22">
      <c r="U321" s="8"/>
      <c r="V321" s="8"/>
    </row>
    <row r="322" spans="21:22">
      <c r="U322" s="8"/>
      <c r="V322" s="8"/>
    </row>
    <row r="323" spans="21:22">
      <c r="U323" s="8"/>
      <c r="V323" s="8"/>
    </row>
    <row r="324" spans="21:22">
      <c r="U324" s="8"/>
      <c r="V324" s="8"/>
    </row>
    <row r="325" spans="21:22">
      <c r="U325" s="8"/>
      <c r="V325" s="8"/>
    </row>
    <row r="326" spans="21:22">
      <c r="U326" s="8"/>
      <c r="V326" s="8"/>
    </row>
    <row r="327" spans="21:22">
      <c r="U327" s="8"/>
      <c r="V327" s="8"/>
    </row>
    <row r="328" spans="21:22">
      <c r="U328" s="8"/>
      <c r="V328" s="8"/>
    </row>
    <row r="329" spans="21:22">
      <c r="U329" s="8"/>
      <c r="V329" s="8"/>
    </row>
    <row r="330" spans="21:22">
      <c r="U330" s="8"/>
      <c r="V330" s="8"/>
    </row>
    <row r="331" spans="21:22">
      <c r="U331" s="8"/>
      <c r="V331" s="8"/>
    </row>
    <row r="332" spans="21:22">
      <c r="U332" s="8"/>
      <c r="V332" s="8"/>
    </row>
    <row r="333" spans="21:22">
      <c r="U333" s="8"/>
      <c r="V333" s="8"/>
    </row>
    <row r="334" spans="21:22">
      <c r="U334" s="8"/>
      <c r="V334" s="8"/>
    </row>
    <row r="335" spans="21:22">
      <c r="U335" s="8"/>
      <c r="V335" s="8"/>
    </row>
    <row r="336" spans="21:22">
      <c r="U336" s="8"/>
      <c r="V336" s="8"/>
    </row>
    <row r="337" spans="21:22">
      <c r="U337" s="8"/>
      <c r="V337" s="8"/>
    </row>
    <row r="338" spans="21:22">
      <c r="U338" s="8"/>
      <c r="V338" s="8"/>
    </row>
    <row r="339" spans="21:22">
      <c r="U339" s="8"/>
      <c r="V339" s="8"/>
    </row>
    <row r="340" spans="21:22">
      <c r="U340" s="8"/>
      <c r="V340" s="8"/>
    </row>
    <row r="341" spans="21:22">
      <c r="U341" s="8"/>
      <c r="V341" s="8"/>
    </row>
    <row r="342" spans="21:22">
      <c r="U342" s="8"/>
      <c r="V342" s="8"/>
    </row>
    <row r="343" spans="21:22">
      <c r="U343" s="8"/>
      <c r="V343" s="8"/>
    </row>
    <row r="344" spans="21:22">
      <c r="U344" s="8"/>
      <c r="V344" s="8"/>
    </row>
    <row r="345" spans="21:22">
      <c r="U345" s="8"/>
      <c r="V345" s="8"/>
    </row>
    <row r="346" spans="21:22">
      <c r="U346" s="8"/>
      <c r="V346" s="8"/>
    </row>
    <row r="347" spans="21:22">
      <c r="U347" s="8"/>
      <c r="V347" s="8"/>
    </row>
    <row r="348" spans="21:22">
      <c r="U348" s="8"/>
      <c r="V348" s="8"/>
    </row>
    <row r="349" spans="21:22">
      <c r="U349" s="8"/>
      <c r="V349" s="8"/>
    </row>
    <row r="350" spans="21:22">
      <c r="U350" s="8"/>
      <c r="V350" s="8"/>
    </row>
    <row r="351" spans="21:22">
      <c r="U351" s="8"/>
      <c r="V351" s="8"/>
    </row>
    <row r="352" spans="21:22">
      <c r="U352" s="8"/>
      <c r="V352" s="8"/>
    </row>
    <row r="353" spans="21:22">
      <c r="U353" s="8"/>
      <c r="V353" s="8"/>
    </row>
    <row r="354" spans="21:22">
      <c r="U354" s="8"/>
      <c r="V354" s="8"/>
    </row>
    <row r="355" spans="21:22">
      <c r="U355" s="8"/>
      <c r="V355" s="8"/>
    </row>
    <row r="356" spans="21:22">
      <c r="U356" s="8"/>
      <c r="V356" s="8"/>
    </row>
    <row r="357" spans="21:22">
      <c r="U357" s="8"/>
      <c r="V357" s="8"/>
    </row>
    <row r="358" spans="21:22">
      <c r="U358" s="8"/>
      <c r="V358" s="8"/>
    </row>
    <row r="359" spans="21:22">
      <c r="U359" s="8"/>
      <c r="V359" s="8"/>
    </row>
    <row r="360" spans="21:22">
      <c r="U360" s="8"/>
      <c r="V360" s="8"/>
    </row>
    <row r="361" spans="21:22">
      <c r="U361" s="8"/>
      <c r="V361" s="8"/>
    </row>
    <row r="362" spans="21:22">
      <c r="U362" s="8"/>
      <c r="V362" s="8"/>
    </row>
    <row r="363" spans="21:22">
      <c r="U363" s="8"/>
      <c r="V363" s="8"/>
    </row>
    <row r="364" spans="21:22">
      <c r="U364" s="8"/>
      <c r="V364" s="8"/>
    </row>
    <row r="365" spans="21:22">
      <c r="U365" s="8"/>
      <c r="V365" s="8"/>
    </row>
    <row r="366" spans="21:22">
      <c r="U366" s="8"/>
      <c r="V366" s="8"/>
    </row>
    <row r="367" spans="21:22">
      <c r="U367" s="8"/>
      <c r="V367" s="8"/>
    </row>
    <row r="368" spans="21:22">
      <c r="U368" s="8"/>
      <c r="V368" s="8"/>
    </row>
    <row r="369" spans="21:22">
      <c r="U369" s="8"/>
      <c r="V369" s="8"/>
    </row>
    <row r="370" spans="21:22">
      <c r="U370" s="8"/>
      <c r="V370" s="8"/>
    </row>
    <row r="371" spans="21:22">
      <c r="U371" s="8"/>
      <c r="V371" s="8"/>
    </row>
    <row r="372" spans="21:22">
      <c r="U372" s="8"/>
      <c r="V372" s="8"/>
    </row>
    <row r="373" spans="21:22">
      <c r="U373" s="8"/>
      <c r="V373" s="8"/>
    </row>
    <row r="374" spans="21:22">
      <c r="U374" s="8"/>
      <c r="V374" s="8"/>
    </row>
    <row r="375" spans="21:22">
      <c r="U375" s="8"/>
      <c r="V375" s="8"/>
    </row>
    <row r="376" spans="21:22">
      <c r="U376" s="8"/>
      <c r="V376" s="8"/>
    </row>
    <row r="377" spans="21:22">
      <c r="U377" s="8"/>
      <c r="V377" s="8"/>
    </row>
    <row r="378" spans="21:22">
      <c r="U378" s="8"/>
      <c r="V378" s="8"/>
    </row>
    <row r="379" spans="21:22">
      <c r="U379" s="8"/>
      <c r="V379" s="8"/>
    </row>
    <row r="380" spans="21:22">
      <c r="U380" s="8"/>
      <c r="V380" s="8"/>
    </row>
    <row r="381" spans="21:22">
      <c r="U381" s="8"/>
      <c r="V381" s="8"/>
    </row>
    <row r="382" spans="21:22">
      <c r="U382" s="8"/>
      <c r="V382" s="8"/>
    </row>
    <row r="383" spans="21:22">
      <c r="U383" s="8"/>
      <c r="V383" s="8"/>
    </row>
    <row r="384" spans="21:22">
      <c r="U384" s="8"/>
      <c r="V384" s="8"/>
    </row>
    <row r="385" spans="21:22">
      <c r="U385" s="8"/>
      <c r="V385" s="8"/>
    </row>
    <row r="386" spans="21:22">
      <c r="U386" s="8"/>
      <c r="V386" s="8"/>
    </row>
    <row r="387" spans="21:22">
      <c r="U387" s="8"/>
      <c r="V387" s="8"/>
    </row>
    <row r="388" spans="21:22">
      <c r="U388" s="8"/>
      <c r="V388" s="8"/>
    </row>
    <row r="389" spans="21:22">
      <c r="U389" s="8"/>
      <c r="V389" s="8"/>
    </row>
    <row r="390" spans="21:22">
      <c r="U390" s="8"/>
      <c r="V390" s="8"/>
    </row>
    <row r="391" spans="21:22">
      <c r="U391" s="8"/>
      <c r="V391" s="8"/>
    </row>
    <row r="392" spans="21:22">
      <c r="U392" s="8"/>
      <c r="V392" s="8"/>
    </row>
    <row r="393" spans="21:22">
      <c r="U393" s="8"/>
      <c r="V393" s="8"/>
    </row>
    <row r="394" spans="21:22">
      <c r="U394" s="8"/>
      <c r="V394" s="8"/>
    </row>
    <row r="395" spans="21:22">
      <c r="U395" s="8"/>
      <c r="V395" s="8"/>
    </row>
    <row r="396" spans="21:22">
      <c r="U396" s="8"/>
      <c r="V396" s="8"/>
    </row>
    <row r="397" spans="21:22">
      <c r="U397" s="8"/>
      <c r="V397" s="8"/>
    </row>
    <row r="398" spans="21:22">
      <c r="U398" s="8"/>
      <c r="V398" s="8"/>
    </row>
    <row r="399" spans="21:22">
      <c r="U399" s="8"/>
      <c r="V399" s="8"/>
    </row>
    <row r="400" spans="21:22">
      <c r="U400" s="8"/>
      <c r="V400" s="8"/>
    </row>
    <row r="401" spans="21:22">
      <c r="U401" s="8"/>
      <c r="V401" s="8"/>
    </row>
    <row r="402" spans="21:22">
      <c r="U402" s="8"/>
      <c r="V402" s="8"/>
    </row>
    <row r="403" spans="21:22">
      <c r="U403" s="8"/>
      <c r="V403" s="8"/>
    </row>
    <row r="404" spans="21:22">
      <c r="U404" s="8"/>
      <c r="V404" s="8"/>
    </row>
    <row r="405" spans="21:22">
      <c r="U405" s="8"/>
      <c r="V405" s="8"/>
    </row>
    <row r="406" spans="21:22">
      <c r="U406" s="8"/>
      <c r="V406" s="8"/>
    </row>
    <row r="407" spans="21:22">
      <c r="U407" s="8"/>
      <c r="V407" s="8"/>
    </row>
    <row r="408" spans="21:22">
      <c r="U408" s="8"/>
      <c r="V408" s="8"/>
    </row>
    <row r="409" spans="21:22">
      <c r="U409" s="8"/>
      <c r="V409" s="8"/>
    </row>
    <row r="410" spans="21:22">
      <c r="U410" s="8"/>
      <c r="V410" s="8"/>
    </row>
    <row r="411" spans="21:22">
      <c r="U411" s="8"/>
      <c r="V411" s="8"/>
    </row>
    <row r="412" spans="21:22">
      <c r="U412" s="8"/>
      <c r="V412" s="8"/>
    </row>
    <row r="413" spans="21:22">
      <c r="U413" s="8"/>
      <c r="V413" s="8"/>
    </row>
    <row r="414" spans="21:22">
      <c r="U414" s="8"/>
      <c r="V414" s="8"/>
    </row>
    <row r="415" spans="21:22">
      <c r="U415" s="8"/>
      <c r="V415" s="8"/>
    </row>
    <row r="416" spans="21:22">
      <c r="U416" s="8"/>
      <c r="V416" s="8"/>
    </row>
    <row r="417" spans="21:22">
      <c r="U417" s="8"/>
      <c r="V417" s="8"/>
    </row>
    <row r="418" spans="21:22">
      <c r="U418" s="8"/>
      <c r="V418" s="8"/>
    </row>
    <row r="419" spans="21:22">
      <c r="U419" s="8"/>
      <c r="V419" s="8"/>
    </row>
    <row r="420" spans="21:22">
      <c r="U420" s="8"/>
      <c r="V420" s="8"/>
    </row>
    <row r="421" spans="21:22">
      <c r="U421" s="8"/>
      <c r="V421" s="8"/>
    </row>
    <row r="422" spans="21:22">
      <c r="U422" s="8"/>
      <c r="V422" s="8"/>
    </row>
    <row r="423" spans="21:22">
      <c r="U423" s="8"/>
      <c r="V423" s="8"/>
    </row>
    <row r="424" spans="21:22">
      <c r="U424" s="8"/>
      <c r="V424" s="8"/>
    </row>
    <row r="425" spans="21:22">
      <c r="U425" s="8"/>
      <c r="V425" s="8"/>
    </row>
    <row r="426" spans="21:22">
      <c r="U426" s="8"/>
      <c r="V426" s="8"/>
    </row>
    <row r="427" spans="21:22">
      <c r="U427" s="8"/>
      <c r="V427" s="8"/>
    </row>
    <row r="428" spans="21:22">
      <c r="U428" s="8"/>
      <c r="V428" s="8"/>
    </row>
    <row r="429" spans="21:22">
      <c r="U429" s="8"/>
      <c r="V429" s="8"/>
    </row>
    <row r="430" spans="21:22">
      <c r="U430" s="8"/>
      <c r="V430" s="8"/>
    </row>
    <row r="431" spans="21:22">
      <c r="U431" s="8"/>
      <c r="V431" s="8"/>
    </row>
    <row r="432" spans="21:22">
      <c r="U432" s="8"/>
      <c r="V432" s="8"/>
    </row>
    <row r="433" spans="21:22">
      <c r="U433" s="8"/>
      <c r="V433" s="8"/>
    </row>
    <row r="434" spans="21:22">
      <c r="U434" s="8"/>
      <c r="V434" s="8"/>
    </row>
    <row r="435" spans="21:22">
      <c r="U435" s="8"/>
      <c r="V435" s="8"/>
    </row>
    <row r="436" spans="21:22">
      <c r="U436" s="8"/>
      <c r="V436" s="8"/>
    </row>
    <row r="437" spans="21:22">
      <c r="U437" s="8"/>
      <c r="V437" s="8"/>
    </row>
    <row r="438" spans="21:22">
      <c r="U438" s="8"/>
      <c r="V438" s="8"/>
    </row>
    <row r="439" spans="21:22">
      <c r="U439" s="8"/>
      <c r="V439" s="8"/>
    </row>
    <row r="440" spans="21:22">
      <c r="U440" s="8"/>
      <c r="V440" s="8"/>
    </row>
    <row r="441" spans="21:22">
      <c r="U441" s="8"/>
      <c r="V441" s="8"/>
    </row>
    <row r="442" spans="21:22">
      <c r="U442" s="8"/>
      <c r="V442" s="8"/>
    </row>
    <row r="443" spans="21:22">
      <c r="U443" s="8"/>
      <c r="V443" s="8"/>
    </row>
    <row r="444" spans="21:22">
      <c r="U444" s="8"/>
      <c r="V444" s="8"/>
    </row>
    <row r="445" spans="21:22">
      <c r="U445" s="8"/>
      <c r="V445" s="8"/>
    </row>
    <row r="446" spans="21:22">
      <c r="U446" s="8"/>
      <c r="V446" s="8"/>
    </row>
    <row r="447" spans="21:22">
      <c r="U447" s="8"/>
      <c r="V447" s="8"/>
    </row>
    <row r="448" spans="21:22">
      <c r="U448" s="8"/>
      <c r="V448" s="8"/>
    </row>
    <row r="449" spans="21:22">
      <c r="U449" s="8"/>
      <c r="V449" s="8"/>
    </row>
    <row r="450" spans="21:22">
      <c r="U450" s="8"/>
      <c r="V450" s="8"/>
    </row>
    <row r="451" spans="21:22">
      <c r="U451" s="8"/>
      <c r="V451" s="8"/>
    </row>
    <row r="452" spans="21:22">
      <c r="U452" s="8"/>
      <c r="V452" s="8"/>
    </row>
    <row r="453" spans="21:22">
      <c r="U453" s="8"/>
      <c r="V453" s="8"/>
    </row>
    <row r="454" spans="21:22">
      <c r="U454" s="8"/>
      <c r="V454" s="8"/>
    </row>
    <row r="455" spans="21:22">
      <c r="U455" s="8"/>
      <c r="V455" s="8"/>
    </row>
    <row r="456" spans="21:22">
      <c r="U456" s="8"/>
      <c r="V456" s="8"/>
    </row>
    <row r="457" spans="21:22">
      <c r="U457" s="8"/>
      <c r="V457" s="8"/>
    </row>
    <row r="458" spans="21:22">
      <c r="U458" s="8"/>
      <c r="V458" s="8"/>
    </row>
    <row r="459" spans="21:22">
      <c r="U459" s="8"/>
      <c r="V459" s="8"/>
    </row>
    <row r="460" spans="21:22">
      <c r="U460" s="8"/>
      <c r="V460" s="8"/>
    </row>
    <row r="461" spans="21:22">
      <c r="U461" s="8"/>
      <c r="V461" s="8"/>
    </row>
    <row r="462" spans="21:22">
      <c r="U462" s="8"/>
      <c r="V462" s="8"/>
    </row>
    <row r="463" spans="21:22">
      <c r="U463" s="8"/>
      <c r="V463" s="8"/>
    </row>
    <row r="464" spans="21:22">
      <c r="U464" s="8"/>
      <c r="V464" s="8"/>
    </row>
    <row r="465" spans="21:22">
      <c r="U465" s="8"/>
      <c r="V465" s="8"/>
    </row>
    <row r="466" spans="21:22">
      <c r="U466" s="8"/>
      <c r="V466" s="8"/>
    </row>
    <row r="467" spans="21:22">
      <c r="U467" s="8"/>
      <c r="V467" s="8"/>
    </row>
    <row r="468" spans="21:22">
      <c r="U468" s="8"/>
      <c r="V468" s="8"/>
    </row>
    <row r="469" spans="21:22">
      <c r="U469" s="8"/>
      <c r="V469" s="8"/>
    </row>
    <row r="470" spans="21:22">
      <c r="U470" s="8"/>
      <c r="V470" s="8"/>
    </row>
    <row r="471" spans="21:22">
      <c r="U471" s="8"/>
      <c r="V471" s="8"/>
    </row>
    <row r="472" spans="21:22">
      <c r="U472" s="8"/>
      <c r="V472" s="8"/>
    </row>
    <row r="473" spans="21:22">
      <c r="U473" s="8"/>
      <c r="V473" s="8"/>
    </row>
    <row r="474" spans="21:22">
      <c r="U474" s="8"/>
      <c r="V474" s="8"/>
    </row>
    <row r="475" spans="21:22">
      <c r="U475" s="8"/>
      <c r="V475" s="8"/>
    </row>
    <row r="476" spans="21:22">
      <c r="U476" s="8"/>
      <c r="V476" s="8"/>
    </row>
    <row r="477" spans="21:22">
      <c r="U477" s="8"/>
      <c r="V477" s="8"/>
    </row>
    <row r="478" spans="21:22">
      <c r="U478" s="8"/>
      <c r="V478" s="8"/>
    </row>
    <row r="479" spans="21:22">
      <c r="U479" s="8"/>
      <c r="V479" s="8"/>
    </row>
    <row r="480" spans="21:22">
      <c r="U480" s="8"/>
      <c r="V480" s="8"/>
    </row>
    <row r="481" spans="21:22">
      <c r="U481" s="8"/>
      <c r="V481" s="8"/>
    </row>
    <row r="482" spans="21:22">
      <c r="U482" s="8"/>
      <c r="V482" s="8"/>
    </row>
    <row r="483" spans="21:22">
      <c r="U483" s="8"/>
      <c r="V483" s="8"/>
    </row>
    <row r="484" spans="21:22">
      <c r="U484" s="8"/>
      <c r="V484" s="8"/>
    </row>
    <row r="485" spans="21:22">
      <c r="U485" s="8"/>
      <c r="V485" s="8"/>
    </row>
    <row r="486" spans="21:22">
      <c r="U486" s="8"/>
      <c r="V486" s="8"/>
    </row>
    <row r="487" spans="21:22">
      <c r="U487" s="8"/>
      <c r="V487" s="8"/>
    </row>
    <row r="488" spans="21:22">
      <c r="U488" s="8"/>
      <c r="V488" s="8"/>
    </row>
    <row r="489" spans="21:22">
      <c r="U489" s="8"/>
      <c r="V489" s="8"/>
    </row>
    <row r="490" spans="21:22">
      <c r="U490" s="8"/>
      <c r="V490" s="8"/>
    </row>
    <row r="491" spans="21:22">
      <c r="U491" s="8"/>
      <c r="V491" s="8"/>
    </row>
    <row r="492" spans="21:22">
      <c r="U492" s="8"/>
      <c r="V492" s="8"/>
    </row>
    <row r="493" spans="21:22">
      <c r="U493" s="8"/>
      <c r="V493" s="8"/>
    </row>
    <row r="494" spans="21:22">
      <c r="U494" s="8"/>
      <c r="V494" s="8"/>
    </row>
    <row r="495" spans="21:22">
      <c r="U495" s="8"/>
      <c r="V495" s="8"/>
    </row>
    <row r="496" spans="21:22">
      <c r="U496" s="8"/>
      <c r="V496" s="8"/>
    </row>
    <row r="497" spans="21:22">
      <c r="U497" s="8"/>
      <c r="V497" s="8"/>
    </row>
    <row r="498" spans="21:22">
      <c r="U498" s="8"/>
      <c r="V498" s="8"/>
    </row>
    <row r="499" spans="21:22">
      <c r="U499" s="8"/>
      <c r="V499" s="8"/>
    </row>
    <row r="500" spans="21:22">
      <c r="U500" s="8"/>
      <c r="V500" s="8"/>
    </row>
    <row r="501" spans="21:22">
      <c r="U501" s="8"/>
      <c r="V501" s="8"/>
    </row>
    <row r="502" spans="21:22">
      <c r="U502" s="8"/>
      <c r="V502" s="8"/>
    </row>
    <row r="503" spans="21:22">
      <c r="U503" s="8"/>
      <c r="V503" s="8"/>
    </row>
    <row r="504" spans="21:22">
      <c r="U504" s="8"/>
      <c r="V504" s="8"/>
    </row>
    <row r="505" spans="21:22">
      <c r="U505" s="8"/>
      <c r="V505" s="8"/>
    </row>
    <row r="506" spans="21:22">
      <c r="U506" s="8"/>
      <c r="V506" s="8"/>
    </row>
    <row r="507" spans="21:22">
      <c r="U507" s="8"/>
      <c r="V507" s="8"/>
    </row>
    <row r="508" spans="21:22">
      <c r="U508" s="8"/>
      <c r="V508" s="8"/>
    </row>
    <row r="509" spans="21:22">
      <c r="U509" s="8"/>
      <c r="V509" s="8"/>
    </row>
    <row r="510" spans="21:22">
      <c r="U510" s="8"/>
      <c r="V510" s="8"/>
    </row>
    <row r="511" spans="21:22">
      <c r="U511" s="8"/>
      <c r="V511" s="8"/>
    </row>
    <row r="512" spans="21:22">
      <c r="U512" s="8"/>
      <c r="V512" s="8"/>
    </row>
    <row r="513" spans="21:22">
      <c r="U513" s="8"/>
      <c r="V513" s="8"/>
    </row>
    <row r="514" spans="21:22">
      <c r="U514" s="8"/>
      <c r="V514" s="8"/>
    </row>
    <row r="515" spans="21:22">
      <c r="U515" s="8"/>
      <c r="V515" s="8"/>
    </row>
    <row r="516" spans="21:22">
      <c r="U516" s="8"/>
      <c r="V516" s="8"/>
    </row>
    <row r="517" spans="21:22">
      <c r="U517" s="8"/>
      <c r="V517" s="8"/>
    </row>
    <row r="518" spans="21:22">
      <c r="U518" s="8"/>
      <c r="V518" s="8"/>
    </row>
    <row r="519" spans="21:22">
      <c r="U519" s="8"/>
      <c r="V519" s="8"/>
    </row>
    <row r="520" spans="21:22">
      <c r="U520" s="8"/>
      <c r="V520" s="8"/>
    </row>
    <row r="521" spans="21:22">
      <c r="U521" s="8"/>
      <c r="V521" s="8"/>
    </row>
    <row r="522" spans="21:22">
      <c r="U522" s="8"/>
      <c r="V522" s="8"/>
    </row>
    <row r="523" spans="21:22">
      <c r="U523" s="8"/>
      <c r="V523" s="8"/>
    </row>
    <row r="524" spans="21:22">
      <c r="U524" s="8"/>
      <c r="V524" s="8"/>
    </row>
    <row r="525" spans="21:22">
      <c r="U525" s="8"/>
      <c r="V525" s="8"/>
    </row>
    <row r="526" spans="21:22">
      <c r="U526" s="8"/>
      <c r="V526" s="8"/>
    </row>
    <row r="527" spans="21:22">
      <c r="U527" s="8"/>
      <c r="V527" s="8"/>
    </row>
    <row r="528" spans="21:22">
      <c r="U528" s="8"/>
      <c r="V528" s="8"/>
    </row>
    <row r="529" spans="21:22">
      <c r="U529" s="8"/>
      <c r="V529" s="8"/>
    </row>
    <row r="530" spans="21:22">
      <c r="U530" s="8"/>
      <c r="V530" s="8"/>
    </row>
    <row r="531" spans="21:22">
      <c r="U531" s="8"/>
      <c r="V531" s="8"/>
    </row>
    <row r="532" spans="21:22">
      <c r="U532" s="8"/>
      <c r="V532" s="8"/>
    </row>
    <row r="533" spans="21:22">
      <c r="U533" s="8"/>
      <c r="V533" s="8"/>
    </row>
    <row r="534" spans="21:22">
      <c r="U534" s="8"/>
      <c r="V534" s="8"/>
    </row>
    <row r="535" spans="21:22">
      <c r="U535" s="8"/>
      <c r="V535" s="8"/>
    </row>
    <row r="536" spans="21:22">
      <c r="U536" s="8"/>
      <c r="V536" s="8"/>
    </row>
    <row r="537" spans="21:22">
      <c r="U537" s="8"/>
      <c r="V537" s="8"/>
    </row>
    <row r="538" spans="21:22">
      <c r="U538" s="8"/>
      <c r="V538" s="8"/>
    </row>
    <row r="539" spans="21:22">
      <c r="U539" s="8"/>
      <c r="V539" s="8"/>
    </row>
    <row r="540" spans="21:22">
      <c r="U540" s="8"/>
      <c r="V540" s="8"/>
    </row>
    <row r="541" spans="21:22">
      <c r="U541" s="8"/>
      <c r="V541" s="8"/>
    </row>
    <row r="542" spans="21:22">
      <c r="U542" s="8"/>
      <c r="V542" s="8"/>
    </row>
    <row r="543" spans="21:22">
      <c r="U543" s="8"/>
      <c r="V543" s="8"/>
    </row>
    <row r="544" spans="21:22">
      <c r="U544" s="8"/>
      <c r="V544" s="8"/>
    </row>
    <row r="545" spans="21:22">
      <c r="U545" s="8"/>
      <c r="V545" s="8"/>
    </row>
    <row r="546" spans="21:22">
      <c r="U546" s="8"/>
      <c r="V546" s="8"/>
    </row>
    <row r="547" spans="21:22">
      <c r="U547" s="8"/>
      <c r="V547" s="8"/>
    </row>
    <row r="548" spans="21:22">
      <c r="U548" s="8"/>
      <c r="V548" s="8"/>
    </row>
    <row r="549" spans="21:22">
      <c r="U549" s="8"/>
      <c r="V549" s="8"/>
    </row>
    <row r="550" spans="21:22">
      <c r="U550" s="8"/>
      <c r="V550" s="8"/>
    </row>
    <row r="551" spans="21:22">
      <c r="U551" s="8"/>
      <c r="V551" s="8"/>
    </row>
    <row r="552" spans="21:22">
      <c r="U552" s="8"/>
      <c r="V552" s="8"/>
    </row>
    <row r="553" spans="21:22">
      <c r="U553" s="8"/>
      <c r="V553" s="8"/>
    </row>
    <row r="554" spans="21:22">
      <c r="U554" s="8"/>
      <c r="V554" s="8"/>
    </row>
    <row r="555" spans="21:22">
      <c r="U555" s="8"/>
      <c r="V555" s="8"/>
    </row>
    <row r="556" spans="21:22">
      <c r="U556" s="8"/>
      <c r="V556" s="8"/>
    </row>
    <row r="557" spans="21:22">
      <c r="U557" s="8"/>
      <c r="V557" s="8"/>
    </row>
    <row r="558" spans="21:22">
      <c r="U558" s="8"/>
      <c r="V558" s="8"/>
    </row>
    <row r="559" spans="21:22">
      <c r="U559" s="8"/>
      <c r="V559" s="8"/>
    </row>
    <row r="560" spans="21:22">
      <c r="U560" s="8"/>
      <c r="V560" s="8"/>
    </row>
    <row r="561" spans="21:22">
      <c r="U561" s="8"/>
      <c r="V561" s="8"/>
    </row>
    <row r="562" spans="21:22">
      <c r="U562" s="8"/>
      <c r="V562" s="8"/>
    </row>
    <row r="563" spans="21:22">
      <c r="U563" s="8"/>
      <c r="V563" s="8"/>
    </row>
    <row r="564" spans="21:22">
      <c r="U564" s="8"/>
      <c r="V564" s="8"/>
    </row>
    <row r="565" spans="21:22">
      <c r="U565" s="8"/>
      <c r="V565" s="8"/>
    </row>
    <row r="566" spans="21:22">
      <c r="U566" s="8"/>
      <c r="V566" s="8"/>
    </row>
    <row r="567" spans="21:22">
      <c r="U567" s="8"/>
      <c r="V567" s="8"/>
    </row>
    <row r="568" spans="21:22">
      <c r="U568" s="8"/>
      <c r="V568" s="8"/>
    </row>
    <row r="569" spans="21:22">
      <c r="U569" s="8"/>
      <c r="V569" s="8"/>
    </row>
    <row r="570" spans="21:22">
      <c r="U570" s="8"/>
      <c r="V570" s="8"/>
    </row>
    <row r="571" spans="21:22">
      <c r="U571" s="8"/>
      <c r="V571" s="8"/>
    </row>
    <row r="572" spans="21:22">
      <c r="U572" s="8"/>
      <c r="V572" s="8"/>
    </row>
    <row r="573" spans="21:22">
      <c r="U573" s="8"/>
      <c r="V573" s="8"/>
    </row>
    <row r="574" spans="21:22">
      <c r="U574" s="8"/>
      <c r="V574" s="8"/>
    </row>
    <row r="575" spans="21:22">
      <c r="U575" s="8"/>
      <c r="V575" s="8"/>
    </row>
    <row r="576" spans="21:22">
      <c r="U576" s="8"/>
      <c r="V576" s="8"/>
    </row>
    <row r="577" spans="21:22">
      <c r="U577" s="8"/>
      <c r="V577" s="8"/>
    </row>
    <row r="578" spans="21:22">
      <c r="U578" s="8"/>
      <c r="V578" s="8"/>
    </row>
    <row r="579" spans="21:22">
      <c r="U579" s="8"/>
      <c r="V579" s="8"/>
    </row>
    <row r="580" spans="21:22">
      <c r="U580" s="8"/>
      <c r="V580" s="8"/>
    </row>
    <row r="581" spans="21:22">
      <c r="U581" s="8"/>
      <c r="V581" s="8"/>
    </row>
    <row r="582" spans="21:22">
      <c r="U582" s="8"/>
      <c r="V582" s="8"/>
    </row>
    <row r="583" spans="21:22">
      <c r="U583" s="8"/>
      <c r="V583" s="8"/>
    </row>
    <row r="584" spans="21:22">
      <c r="U584" s="8"/>
      <c r="V584" s="8"/>
    </row>
    <row r="585" spans="21:22">
      <c r="U585" s="8"/>
      <c r="V585" s="8"/>
    </row>
    <row r="586" spans="21:22">
      <c r="U586" s="8"/>
      <c r="V586" s="8"/>
    </row>
    <row r="587" spans="21:22">
      <c r="U587" s="8"/>
      <c r="V587" s="8"/>
    </row>
    <row r="588" spans="21:22">
      <c r="U588" s="8"/>
      <c r="V588" s="8"/>
    </row>
    <row r="589" spans="21:22">
      <c r="U589" s="8"/>
      <c r="V589" s="8"/>
    </row>
    <row r="590" spans="21:22">
      <c r="U590" s="8"/>
      <c r="V590" s="8"/>
    </row>
    <row r="591" spans="21:22">
      <c r="U591" s="8"/>
      <c r="V591" s="8"/>
    </row>
    <row r="592" spans="21:22">
      <c r="U592" s="8"/>
      <c r="V592" s="8"/>
    </row>
    <row r="593" spans="21:22">
      <c r="U593" s="8"/>
      <c r="V593" s="8"/>
    </row>
    <row r="594" spans="21:22">
      <c r="U594" s="8"/>
      <c r="V594" s="8"/>
    </row>
    <row r="595" spans="21:22">
      <c r="U595" s="8"/>
      <c r="V595" s="8"/>
    </row>
    <row r="596" spans="21:22">
      <c r="U596" s="8"/>
      <c r="V596" s="8"/>
    </row>
    <row r="597" spans="21:22">
      <c r="U597" s="8"/>
      <c r="V597" s="8"/>
    </row>
    <row r="598" spans="21:22">
      <c r="U598" s="8"/>
      <c r="V598" s="8"/>
    </row>
    <row r="599" spans="21:22">
      <c r="U599" s="8"/>
      <c r="V599" s="8"/>
    </row>
    <row r="600" spans="21:22">
      <c r="U600" s="8"/>
      <c r="V600" s="8"/>
    </row>
    <row r="601" spans="21:22">
      <c r="U601" s="8"/>
      <c r="V601" s="8"/>
    </row>
    <row r="602" spans="21:22">
      <c r="U602" s="8"/>
      <c r="V602" s="8"/>
    </row>
    <row r="603" spans="21:22">
      <c r="U603" s="8"/>
      <c r="V603" s="8"/>
    </row>
    <row r="604" spans="21:22">
      <c r="U604" s="8"/>
      <c r="V604" s="8"/>
    </row>
    <row r="605" spans="21:22">
      <c r="U605" s="8"/>
      <c r="V605" s="8"/>
    </row>
    <row r="606" spans="21:22">
      <c r="U606" s="8"/>
      <c r="V606" s="8"/>
    </row>
    <row r="607" spans="21:22">
      <c r="U607" s="8"/>
      <c r="V607" s="8"/>
    </row>
    <row r="608" spans="21:22">
      <c r="U608" s="8"/>
      <c r="V608" s="8"/>
    </row>
    <row r="609" spans="21:22">
      <c r="U609" s="8"/>
      <c r="V609" s="8"/>
    </row>
    <row r="610" spans="21:22">
      <c r="U610" s="8"/>
      <c r="V610" s="8"/>
    </row>
    <row r="611" spans="21:22">
      <c r="U611" s="8"/>
      <c r="V611" s="8"/>
    </row>
    <row r="612" spans="21:22">
      <c r="U612" s="8"/>
      <c r="V612" s="8"/>
    </row>
    <row r="613" spans="21:22">
      <c r="U613" s="8"/>
      <c r="V613" s="8"/>
    </row>
    <row r="614" spans="21:22">
      <c r="U614" s="8"/>
      <c r="V614" s="8"/>
    </row>
    <row r="615" spans="21:22">
      <c r="U615" s="8"/>
      <c r="V615" s="8"/>
    </row>
    <row r="616" spans="21:22">
      <c r="U616" s="8"/>
      <c r="V616" s="8"/>
    </row>
    <row r="617" spans="21:22">
      <c r="U617" s="8"/>
      <c r="V617" s="8"/>
    </row>
    <row r="618" spans="21:22">
      <c r="U618" s="8"/>
      <c r="V618" s="8"/>
    </row>
    <row r="619" spans="21:22">
      <c r="U619" s="8"/>
      <c r="V619" s="8"/>
    </row>
    <row r="620" spans="21:22">
      <c r="U620" s="8"/>
      <c r="V620" s="8"/>
    </row>
    <row r="621" spans="21:22">
      <c r="U621" s="8"/>
      <c r="V621" s="8"/>
    </row>
    <row r="622" spans="21:22">
      <c r="U622" s="8"/>
      <c r="V622" s="8"/>
    </row>
    <row r="623" spans="21:22">
      <c r="U623" s="8"/>
      <c r="V623" s="8"/>
    </row>
    <row r="624" spans="21:22">
      <c r="U624" s="8"/>
      <c r="V624" s="8"/>
    </row>
    <row r="625" spans="21:22">
      <c r="U625" s="8"/>
      <c r="V625" s="8"/>
    </row>
    <row r="626" spans="21:22">
      <c r="U626" s="8"/>
      <c r="V626" s="8"/>
    </row>
    <row r="627" spans="21:22">
      <c r="U627" s="8"/>
      <c r="V627" s="8"/>
    </row>
    <row r="628" spans="21:22">
      <c r="U628" s="8"/>
      <c r="V628" s="8"/>
    </row>
    <row r="629" spans="21:22">
      <c r="U629" s="8"/>
      <c r="V629" s="8"/>
    </row>
    <row r="630" spans="21:22">
      <c r="U630" s="8"/>
      <c r="V630" s="8"/>
    </row>
    <row r="631" spans="21:22">
      <c r="U631" s="8"/>
      <c r="V631" s="8"/>
    </row>
    <row r="632" spans="21:22">
      <c r="U632" s="8"/>
      <c r="V632" s="8"/>
    </row>
    <row r="633" spans="21:22">
      <c r="U633" s="8"/>
      <c r="V633" s="8"/>
    </row>
    <row r="634" spans="21:22">
      <c r="U634" s="8"/>
      <c r="V634" s="8"/>
    </row>
    <row r="635" spans="21:22">
      <c r="U635" s="8"/>
      <c r="V635" s="8"/>
    </row>
    <row r="636" spans="21:22">
      <c r="U636" s="8"/>
      <c r="V636" s="8"/>
    </row>
    <row r="637" spans="21:22">
      <c r="U637" s="8"/>
      <c r="V637" s="8"/>
    </row>
    <row r="638" spans="21:22">
      <c r="U638" s="8"/>
      <c r="V638" s="8"/>
    </row>
    <row r="639" spans="21:22">
      <c r="U639" s="8"/>
      <c r="V639" s="8"/>
    </row>
    <row r="640" spans="21:22">
      <c r="U640" s="8"/>
      <c r="V640" s="8"/>
    </row>
    <row r="641" spans="21:22">
      <c r="U641" s="8"/>
      <c r="V641" s="8"/>
    </row>
    <row r="642" spans="21:22">
      <c r="U642" s="8"/>
      <c r="V642" s="8"/>
    </row>
    <row r="643" spans="21:22">
      <c r="U643" s="8"/>
      <c r="V643" s="8"/>
    </row>
    <row r="644" spans="21:22">
      <c r="U644" s="8"/>
      <c r="V644" s="8"/>
    </row>
    <row r="645" spans="21:22">
      <c r="U645" s="8"/>
      <c r="V645" s="8"/>
    </row>
    <row r="646" spans="21:22">
      <c r="U646" s="8"/>
      <c r="V646" s="8"/>
    </row>
    <row r="647" spans="21:22">
      <c r="U647" s="8"/>
      <c r="V647" s="8"/>
    </row>
    <row r="648" spans="21:22">
      <c r="U648" s="8"/>
      <c r="V648" s="8"/>
    </row>
    <row r="649" spans="21:22">
      <c r="U649" s="8"/>
      <c r="V649" s="8"/>
    </row>
    <row r="650" spans="21:22">
      <c r="U650" s="8"/>
      <c r="V650" s="8"/>
    </row>
    <row r="651" spans="21:22">
      <c r="U651" s="8"/>
      <c r="V651" s="8"/>
    </row>
    <row r="652" spans="21:22">
      <c r="U652" s="8"/>
      <c r="V652" s="8"/>
    </row>
    <row r="653" spans="21:22">
      <c r="U653" s="8"/>
      <c r="V653" s="8"/>
    </row>
    <row r="654" spans="21:22">
      <c r="U654" s="8"/>
      <c r="V654" s="8"/>
    </row>
    <row r="655" spans="21:22">
      <c r="U655" s="8"/>
      <c r="V655" s="8"/>
    </row>
    <row r="656" spans="21:22">
      <c r="U656" s="8"/>
      <c r="V656" s="8"/>
    </row>
    <row r="657" spans="21:22">
      <c r="U657" s="8"/>
      <c r="V657" s="8"/>
    </row>
    <row r="658" spans="21:22">
      <c r="U658" s="8"/>
      <c r="V658" s="8"/>
    </row>
    <row r="659" spans="21:22">
      <c r="U659" s="8"/>
      <c r="V659" s="8"/>
    </row>
    <row r="660" spans="21:22">
      <c r="U660" s="8"/>
      <c r="V660" s="8"/>
    </row>
    <row r="661" spans="21:22">
      <c r="U661" s="8"/>
      <c r="V661" s="8"/>
    </row>
    <row r="662" spans="21:22">
      <c r="U662" s="8"/>
      <c r="V662" s="8"/>
    </row>
    <row r="663" spans="21:22">
      <c r="U663" s="8"/>
      <c r="V663" s="8"/>
    </row>
    <row r="664" spans="21:22">
      <c r="U664" s="8"/>
      <c r="V664" s="8"/>
    </row>
    <row r="665" spans="21:22">
      <c r="U665" s="8"/>
      <c r="V665" s="8"/>
    </row>
    <row r="666" spans="21:22">
      <c r="U666" s="8"/>
      <c r="V666" s="8"/>
    </row>
    <row r="667" spans="21:22">
      <c r="U667" s="8"/>
      <c r="V667" s="8"/>
    </row>
    <row r="668" spans="21:22">
      <c r="U668" s="8"/>
      <c r="V668" s="8"/>
    </row>
    <row r="669" spans="21:22">
      <c r="U669" s="8"/>
      <c r="V669" s="8"/>
    </row>
    <row r="670" spans="21:22">
      <c r="U670" s="8"/>
      <c r="V670" s="8"/>
    </row>
    <row r="671" spans="21:22">
      <c r="U671" s="8"/>
      <c r="V671" s="8"/>
    </row>
    <row r="672" spans="21:22">
      <c r="U672" s="8"/>
      <c r="V672" s="8"/>
    </row>
    <row r="673" spans="21:22">
      <c r="U673" s="8"/>
      <c r="V673" s="8"/>
    </row>
    <row r="674" spans="21:22">
      <c r="U674" s="8"/>
      <c r="V674" s="8"/>
    </row>
    <row r="675" spans="21:22">
      <c r="U675" s="8"/>
      <c r="V675" s="8"/>
    </row>
    <row r="676" spans="21:22">
      <c r="U676" s="8"/>
      <c r="V676" s="8"/>
    </row>
    <row r="677" spans="21:22">
      <c r="U677" s="8"/>
      <c r="V677" s="8"/>
    </row>
    <row r="678" spans="21:22">
      <c r="U678" s="8"/>
      <c r="V678" s="8"/>
    </row>
    <row r="679" spans="21:22">
      <c r="U679" s="8"/>
      <c r="V679" s="8"/>
    </row>
    <row r="680" spans="21:22">
      <c r="U680" s="8"/>
      <c r="V680" s="8"/>
    </row>
    <row r="681" spans="21:22">
      <c r="U681" s="8"/>
      <c r="V681" s="8"/>
    </row>
    <row r="682" spans="21:22">
      <c r="U682" s="8"/>
      <c r="V682" s="8"/>
    </row>
    <row r="683" spans="21:22">
      <c r="U683" s="8"/>
      <c r="V683" s="8"/>
    </row>
    <row r="684" spans="21:22">
      <c r="U684" s="8"/>
      <c r="V684" s="8"/>
    </row>
    <row r="685" spans="21:22">
      <c r="U685" s="8"/>
      <c r="V685" s="8"/>
    </row>
    <row r="686" spans="21:22">
      <c r="U686" s="8"/>
      <c r="V686" s="8"/>
    </row>
    <row r="687" spans="21:22">
      <c r="U687" s="8"/>
      <c r="V687" s="8"/>
    </row>
    <row r="688" spans="21:22">
      <c r="U688" s="8"/>
      <c r="V688" s="8"/>
    </row>
    <row r="689" spans="21:22">
      <c r="U689" s="8"/>
      <c r="V689" s="8"/>
    </row>
    <row r="690" spans="21:22">
      <c r="U690" s="8"/>
      <c r="V690" s="8"/>
    </row>
    <row r="691" spans="21:22">
      <c r="U691" s="8"/>
      <c r="V691" s="8"/>
    </row>
    <row r="692" spans="21:22">
      <c r="U692" s="8"/>
      <c r="V692" s="8"/>
    </row>
    <row r="693" spans="21:22">
      <c r="U693" s="8"/>
      <c r="V693" s="8"/>
    </row>
    <row r="694" spans="21:22">
      <c r="U694" s="8"/>
      <c r="V694" s="8"/>
    </row>
    <row r="695" spans="21:22">
      <c r="U695" s="8"/>
      <c r="V695" s="8"/>
    </row>
    <row r="696" spans="21:22">
      <c r="U696" s="8"/>
      <c r="V696" s="8"/>
    </row>
    <row r="697" spans="21:22">
      <c r="U697" s="8"/>
      <c r="V697" s="8"/>
    </row>
    <row r="698" spans="21:22">
      <c r="U698" s="8"/>
      <c r="V698" s="8"/>
    </row>
    <row r="699" spans="21:22">
      <c r="U699" s="8"/>
      <c r="V699" s="8"/>
    </row>
    <row r="700" spans="21:22">
      <c r="U700" s="8"/>
      <c r="V700" s="8"/>
    </row>
    <row r="701" spans="21:22">
      <c r="U701" s="8"/>
      <c r="V701" s="8"/>
    </row>
    <row r="702" spans="21:22">
      <c r="U702" s="8"/>
      <c r="V702" s="8"/>
    </row>
    <row r="703" spans="21:22">
      <c r="U703" s="8"/>
      <c r="V703" s="8"/>
    </row>
    <row r="704" spans="21:22">
      <c r="U704" s="8"/>
      <c r="V704" s="8"/>
    </row>
    <row r="705" spans="21:22">
      <c r="U705" s="8"/>
      <c r="V705" s="8"/>
    </row>
    <row r="706" spans="21:22">
      <c r="U706" s="8"/>
      <c r="V706" s="8"/>
    </row>
    <row r="707" spans="21:22">
      <c r="U707" s="8"/>
      <c r="V707" s="8"/>
    </row>
    <row r="708" spans="21:22">
      <c r="U708" s="8"/>
      <c r="V708" s="8"/>
    </row>
    <row r="709" spans="21:22">
      <c r="U709" s="8"/>
      <c r="V709" s="8"/>
    </row>
    <row r="710" spans="21:22">
      <c r="U710" s="8"/>
      <c r="V710" s="8"/>
    </row>
    <row r="711" spans="21:22">
      <c r="U711" s="8"/>
      <c r="V711" s="8"/>
    </row>
    <row r="712" spans="21:22">
      <c r="U712" s="8"/>
      <c r="V712" s="8"/>
    </row>
    <row r="713" spans="21:22">
      <c r="U713" s="8"/>
      <c r="V713" s="8"/>
    </row>
    <row r="714" spans="21:22">
      <c r="U714" s="8"/>
      <c r="V714" s="8"/>
    </row>
    <row r="715" spans="21:22">
      <c r="U715" s="8"/>
      <c r="V715" s="8"/>
    </row>
    <row r="716" spans="21:22">
      <c r="U716" s="8"/>
      <c r="V716" s="8"/>
    </row>
    <row r="717" spans="21:22">
      <c r="U717" s="8"/>
      <c r="V717" s="8"/>
    </row>
    <row r="718" spans="21:22">
      <c r="U718" s="8"/>
      <c r="V718" s="8"/>
    </row>
    <row r="719" spans="21:22">
      <c r="U719" s="8"/>
      <c r="V719" s="8"/>
    </row>
    <row r="720" spans="21:22">
      <c r="U720" s="8"/>
      <c r="V720" s="8"/>
    </row>
    <row r="721" spans="21:22">
      <c r="U721" s="8"/>
      <c r="V721" s="8"/>
    </row>
    <row r="722" spans="21:22">
      <c r="U722" s="8"/>
      <c r="V722" s="8"/>
    </row>
    <row r="723" spans="21:22">
      <c r="U723" s="8"/>
      <c r="V723" s="8"/>
    </row>
    <row r="724" spans="21:22">
      <c r="U724" s="8"/>
      <c r="V724" s="8"/>
    </row>
    <row r="725" spans="21:22">
      <c r="U725" s="8"/>
      <c r="V725" s="8"/>
    </row>
    <row r="726" spans="21:22">
      <c r="U726" s="8"/>
      <c r="V726" s="8"/>
    </row>
    <row r="727" spans="21:22">
      <c r="U727" s="8"/>
      <c r="V727" s="8"/>
    </row>
    <row r="728" spans="21:22">
      <c r="U728" s="8"/>
      <c r="V728" s="8"/>
    </row>
    <row r="729" spans="21:22">
      <c r="U729" s="8"/>
      <c r="V729" s="8"/>
    </row>
    <row r="730" spans="21:22">
      <c r="U730" s="8"/>
      <c r="V730" s="8"/>
    </row>
    <row r="731" spans="21:22">
      <c r="U731" s="8"/>
      <c r="V731" s="8"/>
    </row>
    <row r="732" spans="21:22">
      <c r="U732" s="8"/>
      <c r="V732" s="8"/>
    </row>
    <row r="733" spans="21:22">
      <c r="U733" s="8"/>
      <c r="V733" s="8"/>
    </row>
    <row r="734" spans="21:22">
      <c r="U734" s="8"/>
      <c r="V734" s="8"/>
    </row>
    <row r="735" spans="21:22">
      <c r="U735" s="8"/>
      <c r="V735" s="8"/>
    </row>
    <row r="736" spans="21:22">
      <c r="U736" s="8"/>
      <c r="V736" s="8"/>
    </row>
    <row r="737" spans="21:22">
      <c r="U737" s="8"/>
      <c r="V737" s="8"/>
    </row>
    <row r="738" spans="21:22">
      <c r="U738" s="8"/>
      <c r="V738" s="8"/>
    </row>
    <row r="739" spans="21:22">
      <c r="U739" s="8"/>
      <c r="V739" s="8"/>
    </row>
    <row r="740" spans="21:22">
      <c r="U740" s="8"/>
      <c r="V740" s="8"/>
    </row>
    <row r="741" spans="21:22">
      <c r="U741" s="8"/>
      <c r="V741" s="8"/>
    </row>
    <row r="742" spans="21:22">
      <c r="U742" s="8"/>
      <c r="V742" s="8"/>
    </row>
    <row r="743" spans="21:22">
      <c r="U743" s="8"/>
      <c r="V743" s="8"/>
    </row>
    <row r="744" spans="21:22">
      <c r="U744" s="8"/>
      <c r="V744" s="8"/>
    </row>
    <row r="745" spans="21:22">
      <c r="U745" s="8"/>
      <c r="V745" s="8"/>
    </row>
    <row r="746" spans="21:22">
      <c r="U746" s="8"/>
      <c r="V746" s="8"/>
    </row>
    <row r="747" spans="21:22">
      <c r="U747" s="8"/>
      <c r="V747" s="8"/>
    </row>
    <row r="748" spans="21:22">
      <c r="U748" s="8"/>
      <c r="V748" s="8"/>
    </row>
    <row r="749" spans="21:22">
      <c r="U749" s="8"/>
      <c r="V749" s="8"/>
    </row>
    <row r="750" spans="21:22">
      <c r="U750" s="8"/>
      <c r="V750" s="8"/>
    </row>
    <row r="751" spans="21:22">
      <c r="U751" s="8"/>
      <c r="V751" s="8"/>
    </row>
    <row r="752" spans="21:22">
      <c r="U752" s="8"/>
      <c r="V752" s="8"/>
    </row>
    <row r="753" spans="21:22">
      <c r="U753" s="8"/>
      <c r="V753" s="8"/>
    </row>
    <row r="754" spans="21:22">
      <c r="U754" s="8"/>
      <c r="V754" s="8"/>
    </row>
    <row r="755" spans="21:22">
      <c r="U755" s="8"/>
      <c r="V755" s="8"/>
    </row>
    <row r="756" spans="21:22">
      <c r="U756" s="8"/>
      <c r="V756" s="8"/>
    </row>
    <row r="757" spans="21:22">
      <c r="U757" s="8"/>
      <c r="V757" s="8"/>
    </row>
    <row r="758" spans="21:22">
      <c r="U758" s="8"/>
      <c r="V758" s="8"/>
    </row>
    <row r="759" spans="21:22">
      <c r="U759" s="8"/>
      <c r="V759" s="8"/>
    </row>
    <row r="760" spans="21:22">
      <c r="U760" s="8"/>
      <c r="V760" s="8"/>
    </row>
    <row r="761" spans="21:22">
      <c r="U761" s="8"/>
      <c r="V761" s="8"/>
    </row>
    <row r="762" spans="21:22">
      <c r="U762" s="8"/>
      <c r="V762" s="8"/>
    </row>
    <row r="763" spans="21:22">
      <c r="U763" s="8"/>
      <c r="V763" s="8"/>
    </row>
    <row r="764" spans="21:22">
      <c r="U764" s="8"/>
      <c r="V764" s="8"/>
    </row>
    <row r="765" spans="21:22">
      <c r="U765" s="8"/>
      <c r="V765" s="8"/>
    </row>
    <row r="766" spans="21:22">
      <c r="U766" s="8"/>
      <c r="V766" s="8"/>
    </row>
    <row r="767" spans="21:22">
      <c r="U767" s="8"/>
      <c r="V767" s="8"/>
    </row>
    <row r="768" spans="21:22">
      <c r="U768" s="8"/>
      <c r="V768" s="8"/>
    </row>
    <row r="769" spans="21:22">
      <c r="U769" s="8"/>
      <c r="V769" s="8"/>
    </row>
    <row r="770" spans="21:22">
      <c r="U770" s="8"/>
      <c r="V770" s="8"/>
    </row>
    <row r="771" spans="21:22">
      <c r="U771" s="8"/>
      <c r="V771" s="8"/>
    </row>
    <row r="772" spans="21:22">
      <c r="U772" s="8"/>
      <c r="V772" s="8"/>
    </row>
    <row r="773" spans="21:22">
      <c r="U773" s="8"/>
      <c r="V773" s="8"/>
    </row>
    <row r="774" spans="21:22">
      <c r="U774" s="8"/>
      <c r="V774" s="8"/>
    </row>
    <row r="775" spans="21:22">
      <c r="U775" s="8"/>
      <c r="V775" s="8"/>
    </row>
    <row r="776" spans="21:22">
      <c r="U776" s="8"/>
      <c r="V776" s="8"/>
    </row>
    <row r="777" spans="21:22">
      <c r="U777" s="8"/>
      <c r="V777" s="8"/>
    </row>
    <row r="778" spans="21:22">
      <c r="U778" s="8"/>
      <c r="V778" s="8"/>
    </row>
    <row r="779" spans="21:22">
      <c r="U779" s="8"/>
      <c r="V779" s="8"/>
    </row>
    <row r="780" spans="21:22">
      <c r="U780" s="8"/>
      <c r="V780" s="8"/>
    </row>
    <row r="781" spans="21:22">
      <c r="U781" s="8"/>
      <c r="V781" s="8"/>
    </row>
    <row r="782" spans="21:22">
      <c r="U782" s="8"/>
      <c r="V782" s="8"/>
    </row>
    <row r="783" spans="21:22">
      <c r="U783" s="8"/>
      <c r="V783" s="8"/>
    </row>
    <row r="784" spans="21:22">
      <c r="U784" s="8"/>
      <c r="V784" s="8"/>
    </row>
    <row r="785" spans="21:22">
      <c r="U785" s="8"/>
      <c r="V785" s="8"/>
    </row>
    <row r="786" spans="21:22">
      <c r="U786" s="8"/>
      <c r="V786" s="8"/>
    </row>
    <row r="787" spans="21:22">
      <c r="U787" s="8"/>
      <c r="V787" s="8"/>
    </row>
    <row r="788" spans="21:22">
      <c r="U788" s="8"/>
      <c r="V788" s="8"/>
    </row>
    <row r="789" spans="21:22">
      <c r="U789" s="8"/>
      <c r="V789" s="8"/>
    </row>
    <row r="790" spans="21:22">
      <c r="U790" s="8"/>
      <c r="V790" s="8"/>
    </row>
    <row r="791" spans="21:22">
      <c r="U791" s="8"/>
      <c r="V791" s="8"/>
    </row>
    <row r="792" spans="21:22">
      <c r="U792" s="8"/>
      <c r="V792" s="8"/>
    </row>
    <row r="793" spans="21:22">
      <c r="U793" s="8"/>
      <c r="V793" s="8"/>
    </row>
    <row r="794" spans="21:22">
      <c r="U794" s="8"/>
      <c r="V794" s="8"/>
    </row>
    <row r="795" spans="21:22">
      <c r="U795" s="8"/>
      <c r="V795" s="8"/>
    </row>
    <row r="796" spans="21:22">
      <c r="U796" s="8"/>
      <c r="V796" s="8"/>
    </row>
    <row r="797" spans="21:22">
      <c r="U797" s="8"/>
      <c r="V797" s="8"/>
    </row>
    <row r="798" spans="21:22">
      <c r="U798" s="8"/>
      <c r="V798" s="8"/>
    </row>
    <row r="799" spans="21:22">
      <c r="U799" s="8"/>
      <c r="V799" s="8"/>
    </row>
    <row r="800" spans="21:22">
      <c r="U800" s="8"/>
      <c r="V800" s="8"/>
    </row>
    <row r="801" spans="21:22">
      <c r="U801" s="8"/>
      <c r="V801" s="8"/>
    </row>
    <row r="802" spans="21:22">
      <c r="U802" s="8"/>
      <c r="V802" s="8"/>
    </row>
    <row r="803" spans="21:22">
      <c r="U803" s="8"/>
      <c r="V803" s="8"/>
    </row>
    <row r="804" spans="21:22">
      <c r="U804" s="8"/>
      <c r="V804" s="8"/>
    </row>
    <row r="805" spans="21:22">
      <c r="U805" s="8"/>
      <c r="V805" s="8"/>
    </row>
    <row r="806" spans="21:22">
      <c r="U806" s="8"/>
      <c r="V806" s="8"/>
    </row>
    <row r="807" spans="21:22">
      <c r="U807" s="8"/>
      <c r="V807" s="8"/>
    </row>
    <row r="808" spans="21:22">
      <c r="U808" s="8"/>
      <c r="V808" s="8"/>
    </row>
    <row r="809" spans="21:22">
      <c r="U809" s="8"/>
      <c r="V809" s="8"/>
    </row>
    <row r="810" spans="21:22">
      <c r="U810" s="8"/>
      <c r="V810" s="8"/>
    </row>
    <row r="811" spans="21:22">
      <c r="U811" s="8"/>
      <c r="V811" s="8"/>
    </row>
    <row r="812" spans="21:22">
      <c r="U812" s="8"/>
      <c r="V812" s="8"/>
    </row>
    <row r="813" spans="21:22">
      <c r="U813" s="8"/>
      <c r="V813" s="8"/>
    </row>
    <row r="814" spans="21:22">
      <c r="U814" s="8"/>
      <c r="V814" s="8"/>
    </row>
    <row r="815" spans="21:22">
      <c r="U815" s="8"/>
      <c r="V815" s="8"/>
    </row>
    <row r="816" spans="21:22">
      <c r="U816" s="8"/>
      <c r="V816" s="8"/>
    </row>
    <row r="817" spans="21:22">
      <c r="U817" s="8"/>
      <c r="V817" s="8"/>
    </row>
    <row r="818" spans="21:22">
      <c r="U818" s="8"/>
      <c r="V818" s="8"/>
    </row>
    <row r="819" spans="21:22">
      <c r="U819" s="8"/>
      <c r="V819" s="8"/>
    </row>
    <row r="820" spans="21:22">
      <c r="U820" s="8"/>
      <c r="V820" s="8"/>
    </row>
    <row r="821" spans="21:22">
      <c r="U821" s="8"/>
      <c r="V821" s="8"/>
    </row>
    <row r="822" spans="21:22">
      <c r="U822" s="8"/>
      <c r="V822" s="8"/>
    </row>
    <row r="823" spans="21:22">
      <c r="U823" s="8"/>
      <c r="V823" s="8"/>
    </row>
    <row r="824" spans="21:22">
      <c r="U824" s="8"/>
      <c r="V824" s="8"/>
    </row>
    <row r="825" spans="21:22">
      <c r="U825" s="8"/>
      <c r="V825" s="8"/>
    </row>
    <row r="826" spans="21:22">
      <c r="U826" s="8"/>
      <c r="V826" s="8"/>
    </row>
    <row r="827" spans="21:22">
      <c r="U827" s="8"/>
      <c r="V827" s="8"/>
    </row>
    <row r="828" spans="21:22">
      <c r="U828" s="8"/>
      <c r="V828" s="8"/>
    </row>
    <row r="829" spans="21:22">
      <c r="U829" s="8"/>
      <c r="V829" s="8"/>
    </row>
    <row r="830" spans="21:22">
      <c r="U830" s="8"/>
      <c r="V830" s="8"/>
    </row>
    <row r="831" spans="21:22">
      <c r="U831" s="8"/>
      <c r="V831" s="8"/>
    </row>
    <row r="832" spans="21:22">
      <c r="U832" s="8"/>
      <c r="V832" s="8"/>
    </row>
    <row r="833" spans="21:22">
      <c r="U833" s="8"/>
      <c r="V833" s="8"/>
    </row>
    <row r="834" spans="21:22">
      <c r="U834" s="8"/>
      <c r="V834" s="8"/>
    </row>
    <row r="835" spans="21:22">
      <c r="U835" s="8"/>
      <c r="V835" s="8"/>
    </row>
    <row r="836" spans="21:22">
      <c r="U836" s="8"/>
      <c r="V836" s="8"/>
    </row>
    <row r="837" spans="21:22">
      <c r="U837" s="8"/>
      <c r="V837" s="8"/>
    </row>
    <row r="838" spans="21:22">
      <c r="U838" s="8"/>
      <c r="V838" s="8"/>
    </row>
    <row r="839" spans="21:22">
      <c r="U839" s="8"/>
      <c r="V839" s="8"/>
    </row>
    <row r="840" spans="21:22">
      <c r="U840" s="8"/>
      <c r="V840" s="8"/>
    </row>
    <row r="841" spans="21:22">
      <c r="U841" s="8"/>
      <c r="V841" s="8"/>
    </row>
    <row r="842" spans="21:22">
      <c r="U842" s="8"/>
      <c r="V842" s="8"/>
    </row>
    <row r="843" spans="21:22">
      <c r="U843" s="8"/>
      <c r="V843" s="8"/>
    </row>
    <row r="844" spans="21:22">
      <c r="U844" s="8"/>
      <c r="V844" s="8"/>
    </row>
    <row r="845" spans="21:22">
      <c r="U845" s="8"/>
      <c r="V845" s="8"/>
    </row>
    <row r="846" spans="21:22">
      <c r="U846" s="8"/>
      <c r="V846" s="8"/>
    </row>
    <row r="847" spans="21:22">
      <c r="U847" s="8"/>
      <c r="V847" s="8"/>
    </row>
    <row r="848" spans="21:22">
      <c r="U848" s="8"/>
      <c r="V848" s="8"/>
    </row>
    <row r="849" spans="21:22">
      <c r="U849" s="8"/>
      <c r="V849" s="8"/>
    </row>
    <row r="850" spans="21:22">
      <c r="U850" s="8"/>
      <c r="V850" s="8"/>
    </row>
    <row r="851" spans="21:22">
      <c r="U851" s="8"/>
      <c r="V851" s="8"/>
    </row>
    <row r="852" spans="21:22">
      <c r="U852" s="8"/>
      <c r="V852" s="8"/>
    </row>
    <row r="853" spans="21:22">
      <c r="U853" s="8"/>
      <c r="V853" s="8"/>
    </row>
    <row r="854" spans="21:22">
      <c r="U854" s="8"/>
      <c r="V854" s="8"/>
    </row>
    <row r="855" spans="21:22">
      <c r="U855" s="8"/>
      <c r="V855" s="8"/>
    </row>
    <row r="856" spans="21:22">
      <c r="U856" s="8"/>
      <c r="V856" s="8"/>
    </row>
    <row r="857" spans="21:22">
      <c r="U857" s="8"/>
      <c r="V857" s="8"/>
    </row>
    <row r="858" spans="21:22">
      <c r="U858" s="8"/>
      <c r="V858" s="8"/>
    </row>
    <row r="859" spans="21:22">
      <c r="U859" s="8"/>
      <c r="V859" s="8"/>
    </row>
    <row r="860" spans="21:22">
      <c r="U860" s="8"/>
      <c r="V860" s="8"/>
    </row>
    <row r="861" spans="21:22">
      <c r="U861" s="8"/>
      <c r="V861" s="8"/>
    </row>
    <row r="862" spans="21:22">
      <c r="U862" s="8"/>
      <c r="V862" s="8"/>
    </row>
    <row r="863" spans="21:22">
      <c r="U863" s="8"/>
      <c r="V863" s="8"/>
    </row>
    <row r="864" spans="21:22">
      <c r="U864" s="8"/>
      <c r="V864" s="8"/>
    </row>
    <row r="865" spans="21:22">
      <c r="U865" s="8"/>
      <c r="V865" s="8"/>
    </row>
    <row r="866" spans="21:22">
      <c r="U866" s="8"/>
      <c r="V866" s="8"/>
    </row>
    <row r="867" spans="21:22">
      <c r="U867" s="8"/>
      <c r="V867" s="8"/>
    </row>
    <row r="868" spans="21:22">
      <c r="U868" s="8"/>
      <c r="V868" s="8"/>
    </row>
    <row r="869" spans="21:22">
      <c r="U869" s="8"/>
      <c r="V869" s="8"/>
    </row>
    <row r="870" spans="21:22">
      <c r="U870" s="8"/>
      <c r="V870" s="8"/>
    </row>
    <row r="871" spans="21:22">
      <c r="U871" s="8"/>
      <c r="V871" s="8"/>
    </row>
    <row r="872" spans="21:22">
      <c r="U872" s="8"/>
      <c r="V872" s="8"/>
    </row>
    <row r="873" spans="21:22">
      <c r="U873" s="8"/>
      <c r="V873" s="8"/>
    </row>
    <row r="874" spans="21:22">
      <c r="U874" s="8"/>
      <c r="V874" s="8"/>
    </row>
    <row r="875" spans="21:22">
      <c r="U875" s="8"/>
      <c r="V875" s="8"/>
    </row>
    <row r="876" spans="21:22">
      <c r="U876" s="8"/>
      <c r="V876" s="8"/>
    </row>
    <row r="877" spans="21:22">
      <c r="U877" s="8"/>
      <c r="V877" s="8"/>
    </row>
    <row r="878" spans="21:22">
      <c r="U878" s="8"/>
      <c r="V878" s="8"/>
    </row>
    <row r="879" spans="21:22">
      <c r="U879" s="8"/>
      <c r="V879" s="8"/>
    </row>
    <row r="880" spans="21:22">
      <c r="U880" s="8"/>
      <c r="V880" s="8"/>
    </row>
    <row r="881" spans="21:22">
      <c r="U881" s="8"/>
      <c r="V881" s="8"/>
    </row>
    <row r="882" spans="21:22">
      <c r="U882" s="8"/>
      <c r="V882" s="8"/>
    </row>
    <row r="883" spans="21:22">
      <c r="U883" s="8"/>
      <c r="V883" s="8"/>
    </row>
    <row r="884" spans="21:22">
      <c r="U884" s="8"/>
      <c r="V884" s="8"/>
    </row>
    <row r="885" spans="21:22">
      <c r="U885" s="8"/>
      <c r="V885" s="8"/>
    </row>
    <row r="886" spans="21:22">
      <c r="U886" s="8"/>
      <c r="V886" s="8"/>
    </row>
    <row r="887" spans="21:22">
      <c r="U887" s="8"/>
      <c r="V887" s="8"/>
    </row>
    <row r="888" spans="21:22">
      <c r="U888" s="8"/>
      <c r="V888" s="8"/>
    </row>
    <row r="889" spans="21:22">
      <c r="U889" s="8"/>
      <c r="V889" s="8"/>
    </row>
    <row r="890" spans="21:22">
      <c r="U890" s="8"/>
      <c r="V890" s="8"/>
    </row>
    <row r="891" spans="21:22">
      <c r="U891" s="8"/>
      <c r="V891" s="8"/>
    </row>
    <row r="892" spans="21:22">
      <c r="U892" s="8"/>
      <c r="V892" s="8"/>
    </row>
    <row r="893" spans="21:22">
      <c r="U893" s="8"/>
      <c r="V893" s="8"/>
    </row>
    <row r="894" spans="21:22">
      <c r="U894" s="8"/>
      <c r="V894" s="8"/>
    </row>
    <row r="895" spans="21:22">
      <c r="U895" s="8"/>
      <c r="V895" s="8"/>
    </row>
    <row r="896" spans="21:22">
      <c r="U896" s="8"/>
      <c r="V896" s="8"/>
    </row>
    <row r="897" spans="21:22">
      <c r="U897" s="8"/>
      <c r="V897" s="8"/>
    </row>
    <row r="898" spans="21:22">
      <c r="U898" s="8"/>
      <c r="V898" s="8"/>
    </row>
    <row r="899" spans="21:22">
      <c r="U899" s="8"/>
      <c r="V899" s="8"/>
    </row>
    <row r="900" spans="21:22">
      <c r="U900" s="8"/>
      <c r="V900" s="8"/>
    </row>
    <row r="901" spans="21:22">
      <c r="U901" s="8"/>
      <c r="V901" s="8"/>
    </row>
    <row r="902" spans="21:22">
      <c r="U902" s="8"/>
      <c r="V902" s="8"/>
    </row>
    <row r="903" spans="21:22">
      <c r="U903" s="8"/>
      <c r="V903" s="8"/>
    </row>
    <row r="904" spans="21:22">
      <c r="U904" s="8"/>
      <c r="V904" s="8"/>
    </row>
    <row r="905" spans="21:22">
      <c r="U905" s="8"/>
      <c r="V905" s="8"/>
    </row>
    <row r="906" spans="21:22">
      <c r="U906" s="8"/>
      <c r="V906" s="8"/>
    </row>
    <row r="907" spans="21:22">
      <c r="U907" s="8"/>
      <c r="V907" s="8"/>
    </row>
    <row r="908" spans="21:22">
      <c r="U908" s="8"/>
      <c r="V908" s="8"/>
    </row>
    <row r="909" spans="21:22">
      <c r="U909" s="8"/>
      <c r="V909" s="8"/>
    </row>
    <row r="910" spans="21:22">
      <c r="U910" s="8"/>
      <c r="V910" s="8"/>
    </row>
    <row r="911" spans="21:22">
      <c r="U911" s="8"/>
      <c r="V911" s="8"/>
    </row>
    <row r="912" spans="21:22">
      <c r="U912" s="8"/>
      <c r="V912" s="8"/>
    </row>
    <row r="913" spans="21:22">
      <c r="U913" s="8"/>
      <c r="V913" s="8"/>
    </row>
    <row r="914" spans="21:22">
      <c r="U914" s="8"/>
      <c r="V914" s="8"/>
    </row>
    <row r="915" spans="21:22">
      <c r="U915" s="8"/>
      <c r="V915" s="8"/>
    </row>
    <row r="916" spans="21:22">
      <c r="U916" s="8"/>
      <c r="V916" s="8"/>
    </row>
    <row r="917" spans="21:22">
      <c r="U917" s="8"/>
      <c r="V917" s="8"/>
    </row>
    <row r="918" spans="21:22">
      <c r="U918" s="8"/>
      <c r="V918" s="8"/>
    </row>
    <row r="919" spans="21:22">
      <c r="U919" s="8"/>
      <c r="V919" s="8"/>
    </row>
    <row r="920" spans="21:22">
      <c r="U920" s="8"/>
      <c r="V920" s="8"/>
    </row>
    <row r="921" spans="21:22">
      <c r="U921" s="8"/>
      <c r="V921" s="8"/>
    </row>
    <row r="922" spans="21:22">
      <c r="U922" s="8"/>
      <c r="V922" s="8"/>
    </row>
    <row r="923" spans="21:22">
      <c r="U923" s="8"/>
      <c r="V923" s="8"/>
    </row>
    <row r="924" spans="21:22">
      <c r="U924" s="8"/>
      <c r="V924" s="8"/>
    </row>
    <row r="925" spans="21:22">
      <c r="U925" s="8"/>
      <c r="V925" s="8"/>
    </row>
    <row r="926" spans="21:22">
      <c r="U926" s="8"/>
      <c r="V926" s="8"/>
    </row>
    <row r="927" spans="21:22">
      <c r="U927" s="8"/>
      <c r="V927" s="8"/>
    </row>
    <row r="928" spans="21:22">
      <c r="U928" s="8"/>
      <c r="V928" s="8"/>
    </row>
    <row r="929" spans="21:22">
      <c r="U929" s="8"/>
      <c r="V929" s="8"/>
    </row>
    <row r="930" spans="21:22">
      <c r="U930" s="8"/>
      <c r="V930" s="8"/>
    </row>
    <row r="931" spans="21:22">
      <c r="U931" s="8"/>
      <c r="V931" s="8"/>
    </row>
    <row r="932" spans="21:22">
      <c r="U932" s="8"/>
      <c r="V932" s="8"/>
    </row>
    <row r="933" spans="21:22">
      <c r="U933" s="8"/>
      <c r="V933" s="8"/>
    </row>
    <row r="934" spans="21:22">
      <c r="U934" s="8"/>
      <c r="V934" s="8"/>
    </row>
    <row r="935" spans="21:22">
      <c r="U935" s="8"/>
      <c r="V935" s="8"/>
    </row>
    <row r="936" spans="21:22">
      <c r="U936" s="8"/>
      <c r="V936" s="8"/>
    </row>
    <row r="937" spans="21:22">
      <c r="U937" s="8"/>
      <c r="V937" s="8"/>
    </row>
    <row r="938" spans="21:22">
      <c r="U938" s="8"/>
      <c r="V938" s="8"/>
    </row>
    <row r="939" spans="21:22">
      <c r="U939" s="8"/>
      <c r="V939" s="8"/>
    </row>
    <row r="940" spans="21:22">
      <c r="U940" s="8"/>
      <c r="V940" s="8"/>
    </row>
    <row r="941" spans="21:22">
      <c r="U941" s="8"/>
      <c r="V941" s="8"/>
    </row>
    <row r="942" spans="21:22">
      <c r="U942" s="8"/>
      <c r="V942" s="8"/>
    </row>
    <row r="943" spans="21:22">
      <c r="U943" s="8"/>
      <c r="V943" s="8"/>
    </row>
    <row r="944" spans="21:22">
      <c r="U944" s="8"/>
      <c r="V944" s="8"/>
    </row>
    <row r="945" spans="21:22">
      <c r="U945" s="8"/>
      <c r="V945" s="8"/>
    </row>
    <row r="946" spans="21:22">
      <c r="U946" s="8"/>
      <c r="V946" s="8"/>
    </row>
    <row r="947" spans="21:22">
      <c r="U947" s="8"/>
      <c r="V947" s="8"/>
    </row>
    <row r="948" spans="21:22">
      <c r="U948" s="8"/>
      <c r="V948" s="8"/>
    </row>
    <row r="949" spans="21:22">
      <c r="U949" s="8"/>
      <c r="V949" s="8"/>
    </row>
    <row r="950" spans="21:22">
      <c r="U950" s="8"/>
      <c r="V950" s="8"/>
    </row>
    <row r="951" spans="21:22">
      <c r="U951" s="8"/>
      <c r="V951" s="8"/>
    </row>
    <row r="952" spans="21:22">
      <c r="U952" s="8"/>
      <c r="V952" s="8"/>
    </row>
    <row r="953" spans="21:22">
      <c r="U953" s="8"/>
      <c r="V953" s="8"/>
    </row>
    <row r="954" spans="21:22">
      <c r="U954" s="8"/>
      <c r="V954" s="8"/>
    </row>
    <row r="955" spans="21:22">
      <c r="U955" s="8"/>
      <c r="V955" s="8"/>
    </row>
    <row r="956" spans="21:22">
      <c r="U956" s="8"/>
      <c r="V956" s="8"/>
    </row>
    <row r="957" spans="21:22">
      <c r="U957" s="8"/>
      <c r="V957" s="8"/>
    </row>
    <row r="958" spans="21:22">
      <c r="U958" s="8"/>
      <c r="V958" s="8"/>
    </row>
    <row r="959" spans="21:22">
      <c r="U959" s="8"/>
      <c r="V959" s="8"/>
    </row>
    <row r="960" spans="21:22">
      <c r="U960" s="8"/>
      <c r="V960" s="8"/>
    </row>
    <row r="961" spans="21:22">
      <c r="U961" s="8"/>
      <c r="V961" s="8"/>
    </row>
    <row r="962" spans="21:22">
      <c r="U962" s="8"/>
      <c r="V962" s="8"/>
    </row>
    <row r="963" spans="21:22">
      <c r="U963" s="8"/>
      <c r="V963" s="8"/>
    </row>
    <row r="964" spans="21:22">
      <c r="U964" s="8"/>
      <c r="V964" s="8"/>
    </row>
    <row r="965" spans="21:22">
      <c r="U965" s="8"/>
      <c r="V965" s="8"/>
    </row>
    <row r="966" spans="21:22">
      <c r="U966" s="8"/>
      <c r="V966" s="8"/>
    </row>
    <row r="967" spans="21:22">
      <c r="U967" s="8"/>
      <c r="V967" s="8"/>
    </row>
    <row r="968" spans="21:22">
      <c r="U968" s="8"/>
      <c r="V968" s="8"/>
    </row>
    <row r="969" spans="21:22">
      <c r="U969" s="8"/>
      <c r="V969" s="8"/>
    </row>
    <row r="970" spans="21:22">
      <c r="U970" s="8"/>
      <c r="V970" s="8"/>
    </row>
    <row r="971" spans="21:22">
      <c r="U971" s="8"/>
      <c r="V971" s="8"/>
    </row>
    <row r="972" spans="21:22">
      <c r="U972" s="8"/>
      <c r="V972" s="8"/>
    </row>
    <row r="973" spans="21:22">
      <c r="U973" s="8"/>
      <c r="V973" s="8"/>
    </row>
    <row r="974" spans="21:22">
      <c r="U974" s="8"/>
      <c r="V974" s="8"/>
    </row>
    <row r="975" spans="21:22">
      <c r="U975" s="8"/>
      <c r="V975" s="8"/>
    </row>
    <row r="976" spans="21:22">
      <c r="U976" s="8"/>
      <c r="V976" s="8"/>
    </row>
    <row r="977" spans="21:22">
      <c r="U977" s="8"/>
      <c r="V977" s="8"/>
    </row>
    <row r="978" spans="21:22">
      <c r="U978" s="8"/>
      <c r="V978" s="8"/>
    </row>
    <row r="979" spans="21:22">
      <c r="U979" s="8"/>
      <c r="V979" s="8"/>
    </row>
    <row r="980" spans="21:22">
      <c r="U980" s="8"/>
      <c r="V980" s="8"/>
    </row>
    <row r="981" spans="21:22">
      <c r="U981" s="8"/>
      <c r="V981" s="8"/>
    </row>
    <row r="982" spans="21:22">
      <c r="U982" s="8"/>
      <c r="V982" s="8"/>
    </row>
    <row r="983" spans="21:22">
      <c r="U983" s="8"/>
      <c r="V983" s="8"/>
    </row>
    <row r="984" spans="21:22">
      <c r="U984" s="8"/>
      <c r="V984" s="8"/>
    </row>
    <row r="985" spans="21:22">
      <c r="U985" s="8"/>
      <c r="V985" s="8"/>
    </row>
    <row r="986" spans="21:22">
      <c r="U986" s="8"/>
      <c r="V986" s="8"/>
    </row>
    <row r="987" spans="21:22">
      <c r="U987" s="8"/>
      <c r="V987" s="8"/>
    </row>
    <row r="988" spans="21:22">
      <c r="U988" s="8"/>
      <c r="V988" s="8"/>
    </row>
    <row r="989" spans="21:22">
      <c r="U989" s="8"/>
      <c r="V989" s="8"/>
    </row>
    <row r="990" spans="21:22">
      <c r="U990" s="8"/>
      <c r="V990" s="8"/>
    </row>
    <row r="991" spans="21:22">
      <c r="U991" s="8"/>
      <c r="V991" s="8"/>
    </row>
    <row r="992" spans="21:22">
      <c r="U992" s="8"/>
      <c r="V992" s="8"/>
    </row>
    <row r="993" spans="21:22">
      <c r="U993" s="8"/>
      <c r="V993" s="8"/>
    </row>
    <row r="994" spans="21:22">
      <c r="U994" s="8"/>
      <c r="V994" s="8"/>
    </row>
    <row r="995" spans="21:22">
      <c r="U995" s="8"/>
      <c r="V995" s="8"/>
    </row>
    <row r="996" spans="21:22">
      <c r="U996" s="8"/>
      <c r="V996" s="8"/>
    </row>
    <row r="997" spans="21:22">
      <c r="U997" s="8"/>
      <c r="V997" s="8"/>
    </row>
    <row r="998" spans="21:22">
      <c r="U998" s="8"/>
      <c r="V998" s="8"/>
    </row>
    <row r="999" spans="21:22">
      <c r="U999" s="8"/>
      <c r="V999" s="8"/>
    </row>
    <row r="1000" spans="21:22">
      <c r="U1000" s="8"/>
      <c r="V1000" s="8"/>
    </row>
    <row r="1001" spans="21:22">
      <c r="U1001" s="8"/>
      <c r="V1001" s="8"/>
    </row>
    <row r="1002" spans="21:22">
      <c r="U1002" s="8"/>
      <c r="V1002" s="8"/>
    </row>
    <row r="1003" spans="21:22">
      <c r="U1003" s="8"/>
      <c r="V1003" s="8"/>
    </row>
    <row r="1004" spans="21:22">
      <c r="U1004" s="8"/>
      <c r="V1004" s="8"/>
    </row>
    <row r="1005" spans="21:22">
      <c r="U1005" s="8"/>
      <c r="V1005" s="8"/>
    </row>
    <row r="1006" spans="21:22">
      <c r="U1006" s="8"/>
      <c r="V1006" s="8"/>
    </row>
    <row r="1007" spans="21:22">
      <c r="U1007" s="8"/>
      <c r="V1007" s="8"/>
    </row>
    <row r="1008" spans="21:22">
      <c r="U1008" s="8"/>
      <c r="V1008" s="8"/>
    </row>
    <row r="1009" spans="21:22">
      <c r="U1009" s="8"/>
      <c r="V1009" s="8"/>
    </row>
    <row r="1010" spans="21:22">
      <c r="U1010" s="8"/>
      <c r="V1010" s="8"/>
    </row>
    <row r="1011" spans="21:22">
      <c r="U1011" s="8"/>
      <c r="V1011" s="8"/>
    </row>
    <row r="1012" spans="21:22">
      <c r="U1012" s="8"/>
      <c r="V1012" s="8"/>
    </row>
    <row r="1013" spans="21:22">
      <c r="U1013" s="8"/>
      <c r="V1013" s="8"/>
    </row>
    <row r="1014" spans="21:22">
      <c r="U1014" s="8"/>
      <c r="V1014" s="8"/>
    </row>
    <row r="1015" spans="21:22">
      <c r="U1015" s="8"/>
      <c r="V1015" s="8"/>
    </row>
    <row r="1016" spans="21:22">
      <c r="U1016" s="8"/>
      <c r="V1016" s="8"/>
    </row>
    <row r="1017" spans="21:22">
      <c r="U1017" s="8"/>
      <c r="V1017" s="8"/>
    </row>
    <row r="1018" spans="21:22">
      <c r="U1018" s="8"/>
      <c r="V1018" s="8"/>
    </row>
    <row r="1019" spans="21:22">
      <c r="U1019" s="8"/>
      <c r="V1019" s="8"/>
    </row>
    <row r="1020" spans="21:22">
      <c r="U1020" s="8"/>
      <c r="V1020" s="8"/>
    </row>
    <row r="1021" spans="21:22">
      <c r="U1021" s="8"/>
      <c r="V1021" s="8"/>
    </row>
    <row r="1022" spans="21:22">
      <c r="U1022" s="8"/>
      <c r="V1022" s="8"/>
    </row>
    <row r="1023" spans="21:22">
      <c r="U1023" s="8"/>
      <c r="V1023" s="8"/>
    </row>
    <row r="1024" spans="21:22">
      <c r="U1024" s="8"/>
      <c r="V1024" s="8"/>
    </row>
    <row r="1025" spans="21:22">
      <c r="U1025" s="8"/>
      <c r="V1025" s="8"/>
    </row>
    <row r="1026" spans="21:22">
      <c r="U1026" s="8"/>
      <c r="V1026" s="8"/>
    </row>
    <row r="1027" spans="21:22">
      <c r="U1027" s="8"/>
      <c r="V1027" s="8"/>
    </row>
    <row r="1028" spans="21:22">
      <c r="U1028" s="8"/>
      <c r="V1028" s="8"/>
    </row>
    <row r="1029" spans="21:22">
      <c r="U1029" s="8"/>
      <c r="V1029" s="8"/>
    </row>
    <row r="1030" spans="21:22">
      <c r="U1030" s="8"/>
      <c r="V1030" s="8"/>
    </row>
    <row r="1031" spans="21:22">
      <c r="U1031" s="8"/>
      <c r="V1031" s="8"/>
    </row>
    <row r="1032" spans="21:22">
      <c r="U1032" s="8"/>
      <c r="V1032" s="8"/>
    </row>
    <row r="1033" spans="21:22">
      <c r="U1033" s="8"/>
      <c r="V1033" s="8"/>
    </row>
    <row r="1034" spans="21:22">
      <c r="U1034" s="8"/>
      <c r="V1034" s="8"/>
    </row>
    <row r="1035" spans="21:22">
      <c r="U1035" s="8"/>
      <c r="V1035" s="8"/>
    </row>
    <row r="1036" spans="21:22">
      <c r="U1036" s="8"/>
      <c r="V1036" s="8"/>
    </row>
    <row r="1037" spans="21:22">
      <c r="U1037" s="8"/>
      <c r="V1037" s="8"/>
    </row>
    <row r="1038" spans="21:22">
      <c r="U1038" s="8"/>
      <c r="V1038" s="8"/>
    </row>
    <row r="1039" spans="21:22">
      <c r="U1039" s="8"/>
      <c r="V1039" s="8"/>
    </row>
    <row r="1040" spans="21:22">
      <c r="U1040" s="8"/>
      <c r="V1040" s="8"/>
    </row>
    <row r="1041" spans="21:22">
      <c r="U1041" s="8"/>
      <c r="V1041" s="8"/>
    </row>
    <row r="1042" spans="21:22">
      <c r="U1042" s="8"/>
      <c r="V1042" s="8"/>
    </row>
    <row r="1043" spans="21:22">
      <c r="U1043" s="8"/>
      <c r="V1043" s="8"/>
    </row>
    <row r="1044" spans="21:22">
      <c r="U1044" s="8"/>
      <c r="V1044" s="8"/>
    </row>
    <row r="1045" spans="21:22">
      <c r="U1045" s="8"/>
      <c r="V1045" s="8"/>
    </row>
    <row r="1046" spans="21:22">
      <c r="U1046" s="8"/>
      <c r="V1046" s="8"/>
    </row>
    <row r="1047" spans="21:22">
      <c r="U1047" s="8"/>
      <c r="V1047" s="8"/>
    </row>
    <row r="1048" spans="21:22">
      <c r="U1048" s="8"/>
      <c r="V1048" s="8"/>
    </row>
    <row r="1049" spans="21:22">
      <c r="U1049" s="8"/>
      <c r="V1049" s="8"/>
    </row>
    <row r="1050" spans="21:22">
      <c r="U1050" s="8"/>
      <c r="V1050" s="8"/>
    </row>
    <row r="1051" spans="21:22">
      <c r="U1051" s="8"/>
      <c r="V1051" s="8"/>
    </row>
    <row r="1052" spans="21:22">
      <c r="U1052" s="8"/>
      <c r="V1052" s="8"/>
    </row>
    <row r="1053" spans="21:22">
      <c r="U1053" s="8"/>
      <c r="V1053" s="8"/>
    </row>
    <row r="1054" spans="21:22">
      <c r="U1054" s="8"/>
      <c r="V1054" s="8"/>
    </row>
    <row r="1055" spans="21:22">
      <c r="U1055" s="8"/>
      <c r="V1055" s="8"/>
    </row>
    <row r="1056" spans="21:22">
      <c r="U1056" s="8"/>
      <c r="V1056" s="8"/>
    </row>
    <row r="1057" spans="21:22">
      <c r="U1057" s="8"/>
      <c r="V1057" s="8"/>
    </row>
    <row r="1058" spans="21:22">
      <c r="U1058" s="8"/>
      <c r="V1058" s="8"/>
    </row>
    <row r="1059" spans="21:22">
      <c r="U1059" s="8"/>
      <c r="V1059" s="8"/>
    </row>
    <row r="1060" spans="21:22">
      <c r="U1060" s="8"/>
      <c r="V1060" s="8"/>
    </row>
    <row r="1061" spans="21:22">
      <c r="U1061" s="8"/>
      <c r="V1061" s="8"/>
    </row>
    <row r="1062" spans="21:22">
      <c r="U1062" s="8"/>
      <c r="V1062" s="8"/>
    </row>
    <row r="1063" spans="21:22">
      <c r="U1063" s="8"/>
      <c r="V1063" s="8"/>
    </row>
    <row r="1064" spans="21:22">
      <c r="U1064" s="8"/>
      <c r="V1064" s="8"/>
    </row>
    <row r="1065" spans="21:22">
      <c r="U1065" s="8"/>
      <c r="V1065" s="8"/>
    </row>
    <row r="1066" spans="21:22">
      <c r="U1066" s="8"/>
      <c r="V1066" s="8"/>
    </row>
    <row r="1067" spans="21:22">
      <c r="U1067" s="8"/>
      <c r="V1067" s="8"/>
    </row>
    <row r="1068" spans="21:22">
      <c r="U1068" s="8"/>
      <c r="V1068" s="8"/>
    </row>
    <row r="1069" spans="21:22">
      <c r="U1069" s="8"/>
      <c r="V1069" s="8"/>
    </row>
    <row r="1070" spans="21:22">
      <c r="U1070" s="8"/>
      <c r="V1070" s="8"/>
    </row>
    <row r="1071" spans="21:22">
      <c r="U1071" s="8"/>
      <c r="V1071" s="8"/>
    </row>
    <row r="1072" spans="21:22">
      <c r="U1072" s="8"/>
      <c r="V1072" s="8"/>
    </row>
    <row r="1073" spans="21:22">
      <c r="U1073" s="8"/>
      <c r="V1073" s="8"/>
    </row>
    <row r="1074" spans="21:22">
      <c r="U1074" s="8"/>
      <c r="V1074" s="8"/>
    </row>
    <row r="1075" spans="21:22">
      <c r="U1075" s="8"/>
      <c r="V1075" s="8"/>
    </row>
    <row r="1076" spans="21:22">
      <c r="U1076" s="8"/>
      <c r="V1076" s="8"/>
    </row>
    <row r="1077" spans="21:22">
      <c r="U1077" s="8"/>
      <c r="V1077" s="8"/>
    </row>
    <row r="1078" spans="21:22">
      <c r="U1078" s="8"/>
      <c r="V1078" s="8"/>
    </row>
    <row r="1079" spans="21:22">
      <c r="U1079" s="8"/>
      <c r="V1079" s="8"/>
    </row>
    <row r="1080" spans="21:22">
      <c r="U1080" s="8"/>
      <c r="V1080" s="8"/>
    </row>
    <row r="1081" spans="21:22">
      <c r="U1081" s="8"/>
      <c r="V1081" s="8"/>
    </row>
    <row r="1082" spans="21:22">
      <c r="U1082" s="8"/>
      <c r="V1082" s="8"/>
    </row>
    <row r="1083" spans="21:22">
      <c r="U1083" s="8"/>
      <c r="V1083" s="8"/>
    </row>
    <row r="1084" spans="21:22">
      <c r="U1084" s="8"/>
      <c r="V1084" s="8"/>
    </row>
    <row r="1085" spans="21:22">
      <c r="U1085" s="8"/>
      <c r="V1085" s="8"/>
    </row>
    <row r="1086" spans="21:22">
      <c r="U1086" s="8"/>
      <c r="V1086" s="8"/>
    </row>
    <row r="1087" spans="21:22">
      <c r="U1087" s="8"/>
      <c r="V1087" s="8"/>
    </row>
    <row r="1088" spans="21:22">
      <c r="U1088" s="8"/>
      <c r="V1088" s="8"/>
    </row>
    <row r="1089" spans="21:22">
      <c r="U1089" s="8"/>
      <c r="V1089" s="8"/>
    </row>
    <row r="1090" spans="21:22">
      <c r="U1090" s="8"/>
      <c r="V1090" s="8"/>
    </row>
    <row r="1091" spans="21:22">
      <c r="U1091" s="8"/>
      <c r="V1091" s="8"/>
    </row>
    <row r="1092" spans="21:22">
      <c r="U1092" s="8"/>
      <c r="V1092" s="8"/>
    </row>
    <row r="1093" spans="21:22">
      <c r="U1093" s="8"/>
      <c r="V1093" s="8"/>
    </row>
    <row r="1094" spans="21:22">
      <c r="U1094" s="8"/>
      <c r="V1094" s="8"/>
    </row>
    <row r="1095" spans="21:22">
      <c r="U1095" s="8"/>
      <c r="V1095" s="8"/>
    </row>
    <row r="1096" spans="21:22">
      <c r="U1096" s="8"/>
      <c r="V1096" s="8"/>
    </row>
    <row r="1097" spans="21:22">
      <c r="U1097" s="8"/>
      <c r="V1097" s="8"/>
    </row>
    <row r="1098" spans="21:22">
      <c r="U1098" s="8"/>
      <c r="V1098" s="8"/>
    </row>
    <row r="1099" spans="21:22">
      <c r="U1099" s="8"/>
      <c r="V1099" s="8"/>
    </row>
    <row r="1100" spans="21:22">
      <c r="U1100" s="8"/>
      <c r="V1100" s="8"/>
    </row>
    <row r="1101" spans="21:22">
      <c r="U1101" s="8"/>
      <c r="V1101" s="8"/>
    </row>
    <row r="1102" spans="21:22">
      <c r="U1102" s="8"/>
      <c r="V1102" s="8"/>
    </row>
    <row r="1103" spans="21:22">
      <c r="U1103" s="8"/>
      <c r="V1103" s="8"/>
    </row>
    <row r="1104" spans="21:22">
      <c r="U1104" s="8"/>
      <c r="V1104" s="8"/>
    </row>
    <row r="1105" spans="21:22">
      <c r="U1105" s="8"/>
      <c r="V1105" s="8"/>
    </row>
    <row r="1106" spans="21:22">
      <c r="U1106" s="8"/>
      <c r="V1106" s="8"/>
    </row>
    <row r="1107" spans="21:22">
      <c r="U1107" s="8"/>
      <c r="V1107" s="8"/>
    </row>
    <row r="1108" spans="21:22">
      <c r="U1108" s="8"/>
      <c r="V1108" s="8"/>
    </row>
    <row r="1109" spans="21:22">
      <c r="U1109" s="8"/>
      <c r="V1109" s="8"/>
    </row>
    <row r="1110" spans="21:22">
      <c r="U1110" s="8"/>
      <c r="V1110" s="8"/>
    </row>
    <row r="1111" spans="21:22">
      <c r="U1111" s="8"/>
      <c r="V1111" s="8"/>
    </row>
    <row r="1112" spans="21:22">
      <c r="U1112" s="8"/>
      <c r="V1112" s="8"/>
    </row>
    <row r="1113" spans="21:22">
      <c r="U1113" s="8"/>
      <c r="V1113" s="8"/>
    </row>
    <row r="1114" spans="21:22">
      <c r="U1114" s="8"/>
      <c r="V1114" s="8"/>
    </row>
    <row r="1115" spans="21:22">
      <c r="U1115" s="8"/>
      <c r="V1115" s="8"/>
    </row>
    <row r="1116" spans="21:22">
      <c r="U1116" s="8"/>
      <c r="V1116" s="8"/>
    </row>
    <row r="1117" spans="21:22">
      <c r="U1117" s="8"/>
      <c r="V1117" s="8"/>
    </row>
    <row r="1118" spans="21:22">
      <c r="U1118" s="8"/>
      <c r="V1118" s="8"/>
    </row>
    <row r="1119" spans="21:22">
      <c r="U1119" s="8"/>
      <c r="V1119" s="8"/>
    </row>
    <row r="1120" spans="21:22">
      <c r="U1120" s="8"/>
      <c r="V1120" s="8"/>
    </row>
    <row r="1121" spans="21:22">
      <c r="U1121" s="8"/>
      <c r="V1121" s="8"/>
    </row>
    <row r="1122" spans="21:22">
      <c r="U1122" s="8"/>
      <c r="V1122" s="8"/>
    </row>
    <row r="1123" spans="21:22">
      <c r="U1123" s="8"/>
      <c r="V1123" s="8"/>
    </row>
    <row r="1124" spans="21:22">
      <c r="U1124" s="8"/>
      <c r="V1124" s="8"/>
    </row>
    <row r="1125" spans="21:22">
      <c r="U1125" s="8"/>
      <c r="V1125" s="8"/>
    </row>
    <row r="1126" spans="21:22">
      <c r="U1126" s="8"/>
      <c r="V1126" s="8"/>
    </row>
    <row r="1127" spans="21:22">
      <c r="U1127" s="8"/>
      <c r="V1127" s="8"/>
    </row>
    <row r="1128" spans="21:22">
      <c r="U1128" s="8"/>
      <c r="V1128" s="8"/>
    </row>
    <row r="1129" spans="21:22">
      <c r="U1129" s="8"/>
      <c r="V1129" s="8"/>
    </row>
    <row r="1130" spans="21:22">
      <c r="U1130" s="8"/>
      <c r="V1130" s="8"/>
    </row>
    <row r="1131" spans="21:22">
      <c r="U1131" s="8"/>
      <c r="V1131" s="8"/>
    </row>
    <row r="1132" spans="21:22">
      <c r="U1132" s="8"/>
      <c r="V1132" s="8"/>
    </row>
    <row r="1133" spans="21:22">
      <c r="U1133" s="8"/>
      <c r="V1133" s="8"/>
    </row>
    <row r="1134" spans="21:22">
      <c r="U1134" s="8"/>
      <c r="V1134" s="8"/>
    </row>
    <row r="1135" spans="21:22">
      <c r="U1135" s="8"/>
      <c r="V1135" s="8"/>
    </row>
    <row r="1136" spans="21:22">
      <c r="U1136" s="8"/>
      <c r="V1136" s="8"/>
    </row>
    <row r="1137" spans="21:22">
      <c r="U1137" s="8"/>
      <c r="V1137" s="8"/>
    </row>
    <row r="1138" spans="21:22">
      <c r="U1138" s="8"/>
      <c r="V1138" s="8"/>
    </row>
    <row r="1139" spans="21:22">
      <c r="U1139" s="8"/>
      <c r="V1139" s="8"/>
    </row>
    <row r="1140" spans="21:22">
      <c r="U1140" s="8"/>
      <c r="V1140" s="8"/>
    </row>
    <row r="1141" spans="21:22">
      <c r="U1141" s="8"/>
      <c r="V1141" s="8"/>
    </row>
    <row r="1142" spans="21:22">
      <c r="U1142" s="8"/>
      <c r="V1142" s="8"/>
    </row>
    <row r="1143" spans="21:22">
      <c r="U1143" s="8"/>
      <c r="V1143" s="8"/>
    </row>
    <row r="1144" spans="21:22">
      <c r="U1144" s="8"/>
      <c r="V1144" s="8"/>
    </row>
    <row r="1145" spans="21:22">
      <c r="U1145" s="8"/>
      <c r="V1145" s="8"/>
    </row>
    <row r="1146" spans="21:22">
      <c r="U1146" s="8"/>
      <c r="V1146" s="8"/>
    </row>
    <row r="1147" spans="21:22">
      <c r="U1147" s="8"/>
      <c r="V1147" s="8"/>
    </row>
    <row r="1148" spans="21:22">
      <c r="U1148" s="8"/>
      <c r="V1148" s="8"/>
    </row>
    <row r="1149" spans="21:22">
      <c r="U1149" s="8"/>
      <c r="V1149" s="8"/>
    </row>
    <row r="1150" spans="21:22">
      <c r="U1150" s="8"/>
      <c r="V1150" s="8"/>
    </row>
    <row r="1151" spans="21:22">
      <c r="U1151" s="8"/>
      <c r="V1151" s="8"/>
    </row>
    <row r="1152" spans="21:22">
      <c r="U1152" s="8"/>
      <c r="V1152" s="8"/>
    </row>
    <row r="1153" spans="21:22">
      <c r="U1153" s="8"/>
      <c r="V1153" s="8"/>
    </row>
    <row r="1154" spans="21:22">
      <c r="U1154" s="8"/>
      <c r="V1154" s="8"/>
    </row>
    <row r="1155" spans="21:22">
      <c r="U1155" s="8"/>
      <c r="V1155" s="8"/>
    </row>
    <row r="1156" spans="21:22">
      <c r="U1156" s="8"/>
      <c r="V1156" s="8"/>
    </row>
    <row r="1157" spans="21:22">
      <c r="U1157" s="8"/>
      <c r="V1157" s="8"/>
    </row>
    <row r="1158" spans="21:22">
      <c r="U1158" s="8"/>
      <c r="V1158" s="8"/>
    </row>
    <row r="1159" spans="21:22">
      <c r="U1159" s="8"/>
      <c r="V1159" s="8"/>
    </row>
    <row r="1160" spans="21:22">
      <c r="U1160" s="8"/>
      <c r="V1160" s="8"/>
    </row>
    <row r="1161" spans="21:22">
      <c r="U1161" s="8"/>
      <c r="V1161" s="8"/>
    </row>
    <row r="1162" spans="21:22">
      <c r="U1162" s="8"/>
      <c r="V1162" s="8"/>
    </row>
    <row r="1163" spans="21:22">
      <c r="U1163" s="8"/>
      <c r="V1163" s="8"/>
    </row>
    <row r="1164" spans="21:22">
      <c r="U1164" s="8"/>
      <c r="V1164" s="8"/>
    </row>
    <row r="1165" spans="21:22">
      <c r="U1165" s="8"/>
      <c r="V1165" s="8"/>
    </row>
    <row r="1166" spans="21:22">
      <c r="U1166" s="8"/>
      <c r="V1166" s="8"/>
    </row>
    <row r="1167" spans="21:22">
      <c r="U1167" s="8"/>
      <c r="V1167" s="8"/>
    </row>
    <row r="1168" spans="21:22">
      <c r="U1168" s="8"/>
      <c r="V1168" s="8"/>
    </row>
    <row r="1169" spans="21:22">
      <c r="U1169" s="8"/>
      <c r="V1169" s="8"/>
    </row>
    <row r="1170" spans="21:22">
      <c r="U1170" s="8"/>
      <c r="V1170" s="8"/>
    </row>
    <row r="1171" spans="21:22">
      <c r="U1171" s="8"/>
      <c r="V1171" s="8"/>
    </row>
    <row r="1172" spans="21:22">
      <c r="U1172" s="8"/>
      <c r="V1172" s="8"/>
    </row>
    <row r="1173" spans="21:22">
      <c r="U1173" s="8"/>
      <c r="V1173" s="8"/>
    </row>
    <row r="1174" spans="21:22">
      <c r="U1174" s="8"/>
      <c r="V1174" s="8"/>
    </row>
    <row r="1175" spans="21:22">
      <c r="U1175" s="8"/>
      <c r="V1175" s="8"/>
    </row>
    <row r="1176" spans="21:22">
      <c r="U1176" s="8"/>
      <c r="V1176" s="8"/>
    </row>
    <row r="1177" spans="21:22">
      <c r="U1177" s="8"/>
      <c r="V1177" s="8"/>
    </row>
    <row r="1178" spans="21:22">
      <c r="U1178" s="8"/>
      <c r="V1178" s="8"/>
    </row>
    <row r="1179" spans="21:22">
      <c r="U1179" s="8"/>
      <c r="V1179" s="8"/>
    </row>
    <row r="1180" spans="21:22">
      <c r="U1180" s="8"/>
      <c r="V1180" s="8"/>
    </row>
    <row r="1181" spans="21:22">
      <c r="U1181" s="8"/>
      <c r="V1181" s="8"/>
    </row>
    <row r="1182" spans="21:22">
      <c r="U1182" s="8"/>
      <c r="V1182" s="8"/>
    </row>
    <row r="1183" spans="21:22">
      <c r="U1183" s="8"/>
      <c r="V1183" s="8"/>
    </row>
    <row r="1184" spans="21:22">
      <c r="U1184" s="8"/>
      <c r="V1184" s="8"/>
    </row>
    <row r="1185" spans="21:22">
      <c r="U1185" s="8"/>
      <c r="V1185" s="8"/>
    </row>
    <row r="1186" spans="21:22">
      <c r="U1186" s="8"/>
      <c r="V1186" s="8"/>
    </row>
    <row r="1187" spans="21:22">
      <c r="U1187" s="8"/>
      <c r="V1187" s="8"/>
    </row>
    <row r="1188" spans="21:22">
      <c r="U1188" s="8"/>
      <c r="V1188" s="8"/>
    </row>
    <row r="1189" spans="21:22">
      <c r="U1189" s="8"/>
      <c r="V1189" s="8"/>
    </row>
    <row r="1190" spans="21:22">
      <c r="U1190" s="8"/>
      <c r="V1190" s="8"/>
    </row>
    <row r="1191" spans="21:22">
      <c r="U1191" s="8"/>
      <c r="V1191" s="8"/>
    </row>
    <row r="1192" spans="21:22">
      <c r="U1192" s="8"/>
      <c r="V1192" s="8"/>
    </row>
    <row r="1193" spans="21:22">
      <c r="U1193" s="8"/>
      <c r="V1193" s="8"/>
    </row>
    <row r="1194" spans="21:22">
      <c r="U1194" s="8"/>
      <c r="V1194" s="8"/>
    </row>
    <row r="1195" spans="21:22">
      <c r="U1195" s="8"/>
      <c r="V1195" s="8"/>
    </row>
    <row r="1196" spans="21:22">
      <c r="U1196" s="8"/>
      <c r="V1196" s="8"/>
    </row>
    <row r="1197" spans="21:22">
      <c r="U1197" s="8"/>
      <c r="V1197" s="8"/>
    </row>
    <row r="1198" spans="21:22">
      <c r="U1198" s="8"/>
      <c r="V1198" s="8"/>
    </row>
    <row r="1199" spans="21:22">
      <c r="U1199" s="8"/>
      <c r="V1199" s="8"/>
    </row>
    <row r="1200" spans="21:22">
      <c r="U1200" s="8"/>
      <c r="V1200" s="8"/>
    </row>
    <row r="1201" spans="21:22">
      <c r="U1201" s="8"/>
      <c r="V1201" s="8"/>
    </row>
    <row r="1202" spans="21:22">
      <c r="U1202" s="8"/>
      <c r="V1202" s="8"/>
    </row>
    <row r="1203" spans="21:22">
      <c r="U1203" s="8"/>
      <c r="V1203" s="8"/>
    </row>
    <row r="1204" spans="21:22">
      <c r="U1204" s="8"/>
      <c r="V1204" s="8"/>
    </row>
    <row r="1205" spans="21:22">
      <c r="U1205" s="8"/>
      <c r="V1205" s="8"/>
    </row>
    <row r="1206" spans="21:22">
      <c r="U1206" s="8"/>
      <c r="V1206" s="8"/>
    </row>
    <row r="1207" spans="21:22">
      <c r="U1207" s="8"/>
      <c r="V1207" s="8"/>
    </row>
    <row r="1208" spans="21:22">
      <c r="U1208" s="8"/>
      <c r="V1208" s="8"/>
    </row>
    <row r="1209" spans="21:22">
      <c r="U1209" s="8"/>
      <c r="V1209" s="8"/>
    </row>
    <row r="1210" spans="21:22">
      <c r="U1210" s="8"/>
      <c r="V1210" s="8"/>
    </row>
    <row r="1211" spans="21:22">
      <c r="U1211" s="8"/>
      <c r="V1211" s="8"/>
    </row>
    <row r="1212" spans="21:22">
      <c r="U1212" s="8"/>
      <c r="V1212" s="8"/>
    </row>
    <row r="1213" spans="21:22">
      <c r="U1213" s="8"/>
      <c r="V1213" s="8"/>
    </row>
    <row r="1214" spans="21:22">
      <c r="U1214" s="8"/>
      <c r="V1214" s="8"/>
    </row>
    <row r="1215" spans="21:22">
      <c r="U1215" s="8"/>
      <c r="V1215" s="8"/>
    </row>
    <row r="1216" spans="21:22">
      <c r="U1216" s="8"/>
      <c r="V1216" s="8"/>
    </row>
    <row r="1217" spans="21:22">
      <c r="U1217" s="8"/>
      <c r="V1217" s="8"/>
    </row>
    <row r="1218" spans="21:22">
      <c r="U1218" s="8"/>
      <c r="V1218" s="8"/>
    </row>
    <row r="1219" spans="21:22">
      <c r="U1219" s="8"/>
      <c r="V1219" s="8"/>
    </row>
    <row r="1220" spans="21:22">
      <c r="U1220" s="8"/>
      <c r="V1220" s="8"/>
    </row>
    <row r="1221" spans="21:22">
      <c r="U1221" s="8"/>
      <c r="V1221" s="8"/>
    </row>
    <row r="1222" spans="21:22">
      <c r="U1222" s="8"/>
      <c r="V1222" s="8"/>
    </row>
    <row r="1223" spans="21:22">
      <c r="U1223" s="8"/>
      <c r="V1223" s="8"/>
    </row>
    <row r="1224" spans="21:22">
      <c r="U1224" s="8"/>
      <c r="V1224" s="8"/>
    </row>
    <row r="1225" spans="21:22">
      <c r="U1225" s="8"/>
      <c r="V1225" s="8"/>
    </row>
    <row r="1226" spans="21:22">
      <c r="U1226" s="8"/>
      <c r="V1226" s="8"/>
    </row>
    <row r="1227" spans="21:22">
      <c r="U1227" s="8"/>
      <c r="V1227" s="8"/>
    </row>
    <row r="1228" spans="21:22">
      <c r="U1228" s="8"/>
      <c r="V1228" s="8"/>
    </row>
    <row r="1229" spans="21:22">
      <c r="U1229" s="8"/>
      <c r="V1229" s="8"/>
    </row>
    <row r="1230" spans="21:22">
      <c r="U1230" s="8"/>
      <c r="V1230" s="8"/>
    </row>
    <row r="1231" spans="21:22">
      <c r="U1231" s="8"/>
      <c r="V1231" s="8"/>
    </row>
    <row r="1232" spans="21:22">
      <c r="U1232" s="8"/>
      <c r="V1232" s="8"/>
    </row>
    <row r="1233" spans="21:22">
      <c r="U1233" s="8"/>
      <c r="V1233" s="8"/>
    </row>
    <row r="1234" spans="21:22">
      <c r="U1234" s="8"/>
      <c r="V1234" s="8"/>
    </row>
    <row r="1235" spans="21:22">
      <c r="U1235" s="8"/>
      <c r="V1235" s="8"/>
    </row>
    <row r="1236" spans="21:22">
      <c r="U1236" s="8"/>
      <c r="V1236" s="8"/>
    </row>
    <row r="1237" spans="21:22">
      <c r="U1237" s="8"/>
      <c r="V1237" s="8"/>
    </row>
    <row r="1238" spans="21:22">
      <c r="U1238" s="8"/>
      <c r="V1238" s="8"/>
    </row>
    <row r="1239" spans="21:22">
      <c r="U1239" s="8"/>
      <c r="V1239" s="8"/>
    </row>
    <row r="1240" spans="21:22">
      <c r="U1240" s="8"/>
      <c r="V1240" s="8"/>
    </row>
    <row r="1241" spans="21:22">
      <c r="U1241" s="8"/>
      <c r="V1241" s="8"/>
    </row>
    <row r="1242" spans="21:22">
      <c r="U1242" s="8"/>
      <c r="V1242" s="8"/>
    </row>
    <row r="1243" spans="21:22">
      <c r="U1243" s="8"/>
      <c r="V1243" s="8"/>
    </row>
    <row r="1244" spans="21:22">
      <c r="U1244" s="8"/>
      <c r="V1244" s="8"/>
    </row>
    <row r="1245" spans="21:22">
      <c r="U1245" s="8"/>
      <c r="V1245" s="8"/>
    </row>
    <row r="1246" spans="21:22">
      <c r="U1246" s="8"/>
      <c r="V1246" s="8"/>
    </row>
    <row r="1247" spans="21:22">
      <c r="U1247" s="8"/>
      <c r="V1247" s="8"/>
    </row>
    <row r="1248" spans="21:22">
      <c r="U1248" s="8"/>
      <c r="V1248" s="8"/>
    </row>
    <row r="1249" spans="21:22">
      <c r="U1249" s="8"/>
      <c r="V1249" s="8"/>
    </row>
    <row r="1250" spans="21:22">
      <c r="U1250" s="8"/>
      <c r="V1250" s="8"/>
    </row>
    <row r="1251" spans="21:22">
      <c r="U1251" s="8"/>
      <c r="V1251" s="8"/>
    </row>
    <row r="1252" spans="21:22">
      <c r="U1252" s="8"/>
      <c r="V1252" s="8"/>
    </row>
    <row r="1253" spans="21:22">
      <c r="U1253" s="8"/>
      <c r="V1253" s="8"/>
    </row>
    <row r="1254" spans="21:22">
      <c r="U1254" s="8"/>
      <c r="V1254" s="8"/>
    </row>
    <row r="1255" spans="21:22">
      <c r="U1255" s="8"/>
      <c r="V1255" s="8"/>
    </row>
    <row r="1256" spans="21:22">
      <c r="U1256" s="8"/>
      <c r="V1256" s="8"/>
    </row>
    <row r="1257" spans="21:22">
      <c r="U1257" s="8"/>
      <c r="V1257" s="8"/>
    </row>
    <row r="1258" spans="21:22">
      <c r="U1258" s="8"/>
      <c r="V1258" s="8"/>
    </row>
    <row r="1259" spans="21:22">
      <c r="U1259" s="8"/>
      <c r="V1259" s="8"/>
    </row>
    <row r="1260" spans="21:22">
      <c r="U1260" s="8"/>
      <c r="V1260" s="8"/>
    </row>
    <row r="1261" spans="21:22">
      <c r="U1261" s="8"/>
      <c r="V1261" s="8"/>
    </row>
    <row r="1262" spans="21:22">
      <c r="U1262" s="8"/>
      <c r="V1262" s="8"/>
    </row>
    <row r="1263" spans="21:22">
      <c r="U1263" s="8"/>
      <c r="V1263" s="8"/>
    </row>
    <row r="1264" spans="21:22">
      <c r="U1264" s="8"/>
      <c r="V1264" s="8"/>
    </row>
    <row r="1265" spans="21:22">
      <c r="U1265" s="8"/>
      <c r="V1265" s="8"/>
    </row>
    <row r="1266" spans="21:22">
      <c r="U1266" s="8"/>
      <c r="V1266" s="8"/>
    </row>
    <row r="1267" spans="21:22">
      <c r="U1267" s="8"/>
      <c r="V1267" s="8"/>
    </row>
    <row r="1268" spans="21:22">
      <c r="U1268" s="8"/>
      <c r="V1268" s="8"/>
    </row>
    <row r="1269" spans="21:22">
      <c r="U1269" s="8"/>
      <c r="V1269" s="8"/>
    </row>
    <row r="1270" spans="21:22">
      <c r="U1270" s="8"/>
      <c r="V1270" s="8"/>
    </row>
    <row r="1271" spans="21:22">
      <c r="U1271" s="8"/>
      <c r="V1271" s="8"/>
    </row>
    <row r="1272" spans="21:22">
      <c r="U1272" s="8"/>
      <c r="V1272" s="8"/>
    </row>
    <row r="1273" spans="21:22">
      <c r="U1273" s="8"/>
      <c r="V1273" s="8"/>
    </row>
    <row r="1274" spans="21:22">
      <c r="U1274" s="8"/>
      <c r="V1274" s="8"/>
    </row>
    <row r="1275" spans="21:22">
      <c r="U1275" s="8"/>
      <c r="V1275" s="8"/>
    </row>
    <row r="1276" spans="21:22">
      <c r="U1276" s="8"/>
      <c r="V1276" s="8"/>
    </row>
    <row r="1277" spans="21:22">
      <c r="U1277" s="8"/>
      <c r="V1277" s="8"/>
    </row>
    <row r="1278" spans="21:22">
      <c r="U1278" s="8"/>
      <c r="V1278" s="8"/>
    </row>
    <row r="1279" spans="21:22">
      <c r="U1279" s="8"/>
      <c r="V1279" s="8"/>
    </row>
    <row r="1280" spans="21:22">
      <c r="U1280" s="8"/>
      <c r="V1280" s="8"/>
    </row>
    <row r="1281" spans="21:22">
      <c r="U1281" s="8"/>
      <c r="V1281" s="8"/>
    </row>
    <row r="1282" spans="21:22">
      <c r="U1282" s="8"/>
      <c r="V1282" s="8"/>
    </row>
    <row r="1283" spans="21:22">
      <c r="U1283" s="8"/>
      <c r="V1283" s="8"/>
    </row>
    <row r="1284" spans="21:22">
      <c r="U1284" s="8"/>
      <c r="V1284" s="8"/>
    </row>
    <row r="1285" spans="21:22">
      <c r="U1285" s="8"/>
      <c r="V1285" s="8"/>
    </row>
    <row r="1286" spans="21:22">
      <c r="U1286" s="8"/>
      <c r="V1286" s="8"/>
    </row>
    <row r="1287" spans="21:22">
      <c r="U1287" s="8"/>
      <c r="V1287" s="8"/>
    </row>
    <row r="1288" spans="21:22">
      <c r="U1288" s="8"/>
      <c r="V1288" s="8"/>
    </row>
    <row r="1289" spans="21:22">
      <c r="U1289" s="8"/>
      <c r="V1289" s="8"/>
    </row>
    <row r="1290" spans="21:22">
      <c r="U1290" s="8"/>
      <c r="V1290" s="8"/>
    </row>
    <row r="1291" spans="21:22">
      <c r="U1291" s="8"/>
      <c r="V1291" s="8"/>
    </row>
    <row r="1292" spans="21:22">
      <c r="U1292" s="8"/>
      <c r="V1292" s="8"/>
    </row>
    <row r="1293" spans="21:22">
      <c r="U1293" s="8"/>
      <c r="V1293" s="8"/>
    </row>
    <row r="1294" spans="21:22">
      <c r="U1294" s="8"/>
      <c r="V1294" s="8"/>
    </row>
    <row r="1295" spans="21:22">
      <c r="U1295" s="8"/>
      <c r="V1295" s="8"/>
    </row>
    <row r="1296" spans="21:22">
      <c r="U1296" s="8"/>
      <c r="V1296" s="8"/>
    </row>
    <row r="1297" spans="21:22">
      <c r="U1297" s="8"/>
      <c r="V1297" s="8"/>
    </row>
    <row r="1298" spans="21:22">
      <c r="U1298" s="8"/>
      <c r="V1298" s="8"/>
    </row>
    <row r="1299" spans="21:22">
      <c r="U1299" s="8"/>
      <c r="V1299" s="8"/>
    </row>
    <row r="1300" spans="21:22">
      <c r="U1300" s="8"/>
      <c r="V1300" s="8"/>
    </row>
    <row r="1301" spans="21:22">
      <c r="U1301" s="8"/>
      <c r="V1301" s="8"/>
    </row>
    <row r="1302" spans="21:22">
      <c r="U1302" s="8"/>
      <c r="V1302" s="8"/>
    </row>
    <row r="1303" spans="21:22">
      <c r="U1303" s="8"/>
      <c r="V1303" s="8"/>
    </row>
    <row r="1304" spans="21:22">
      <c r="U1304" s="8"/>
      <c r="V1304" s="8"/>
    </row>
    <row r="1305" spans="21:22">
      <c r="U1305" s="8"/>
      <c r="V1305" s="8"/>
    </row>
    <row r="1306" spans="21:22">
      <c r="U1306" s="8"/>
      <c r="V1306" s="8"/>
    </row>
    <row r="1307" spans="21:22">
      <c r="U1307" s="8"/>
      <c r="V1307" s="8"/>
    </row>
    <row r="1308" spans="21:22">
      <c r="U1308" s="8"/>
      <c r="V1308" s="8"/>
    </row>
    <row r="1309" spans="21:22">
      <c r="U1309" s="8"/>
      <c r="V1309" s="8"/>
    </row>
    <row r="1310" spans="21:22">
      <c r="U1310" s="8"/>
      <c r="V1310" s="8"/>
    </row>
    <row r="1311" spans="21:22">
      <c r="U1311" s="8"/>
      <c r="V1311" s="8"/>
    </row>
    <row r="1312" spans="21:22">
      <c r="U1312" s="8"/>
      <c r="V1312" s="8"/>
    </row>
    <row r="1313" spans="21:22">
      <c r="U1313" s="8"/>
      <c r="V1313" s="8"/>
    </row>
    <row r="1314" spans="21:22">
      <c r="U1314" s="8"/>
      <c r="V1314" s="8"/>
    </row>
    <row r="1315" spans="21:22">
      <c r="U1315" s="8"/>
      <c r="V1315" s="8"/>
    </row>
    <row r="1316" spans="21:22">
      <c r="U1316" s="8"/>
      <c r="V1316" s="8"/>
    </row>
    <row r="1317" spans="21:22">
      <c r="U1317" s="8"/>
      <c r="V1317" s="8"/>
    </row>
    <row r="1318" spans="21:22">
      <c r="U1318" s="8"/>
      <c r="V1318" s="8"/>
    </row>
    <row r="1319" spans="21:22">
      <c r="U1319" s="8"/>
      <c r="V1319" s="8"/>
    </row>
    <row r="1320" spans="21:22">
      <c r="U1320" s="8"/>
      <c r="V1320" s="8"/>
    </row>
    <row r="1321" spans="21:22">
      <c r="U1321" s="8"/>
      <c r="V1321" s="8"/>
    </row>
    <row r="1322" spans="21:22">
      <c r="U1322" s="8"/>
      <c r="V1322" s="8"/>
    </row>
    <row r="1323" spans="21:22">
      <c r="U1323" s="8"/>
      <c r="V1323" s="8"/>
    </row>
    <row r="1324" spans="21:22">
      <c r="U1324" s="8"/>
      <c r="V1324" s="8"/>
    </row>
    <row r="1325" spans="21:22">
      <c r="U1325" s="8"/>
      <c r="V1325" s="8"/>
    </row>
    <row r="1326" spans="21:22">
      <c r="U1326" s="8"/>
      <c r="V1326" s="8"/>
    </row>
    <row r="1327" spans="21:22">
      <c r="U1327" s="8"/>
      <c r="V1327" s="8"/>
    </row>
    <row r="1328" spans="21:22">
      <c r="U1328" s="8"/>
      <c r="V1328" s="8"/>
    </row>
    <row r="1329" spans="21:22">
      <c r="U1329" s="8"/>
      <c r="V1329" s="8"/>
    </row>
    <row r="1330" spans="21:22">
      <c r="U1330" s="8"/>
      <c r="V1330" s="8"/>
    </row>
    <row r="1331" spans="21:22">
      <c r="U1331" s="8"/>
      <c r="V1331" s="8"/>
    </row>
    <row r="1332" spans="21:22">
      <c r="U1332" s="8"/>
      <c r="V1332" s="8"/>
    </row>
    <row r="1333" spans="21:22">
      <c r="U1333" s="8"/>
      <c r="V1333" s="8"/>
    </row>
    <row r="1334" spans="21:22">
      <c r="U1334" s="8"/>
      <c r="V1334" s="8"/>
    </row>
    <row r="1335" spans="21:22">
      <c r="U1335" s="8"/>
      <c r="V1335" s="8"/>
    </row>
    <row r="1336" spans="21:22">
      <c r="U1336" s="8"/>
      <c r="V1336" s="8"/>
    </row>
    <row r="1337" spans="21:22">
      <c r="U1337" s="8"/>
      <c r="V1337" s="8"/>
    </row>
    <row r="1338" spans="21:22">
      <c r="U1338" s="8"/>
      <c r="V1338" s="8"/>
    </row>
    <row r="1339" spans="21:22">
      <c r="U1339" s="8"/>
      <c r="V1339" s="8"/>
    </row>
    <row r="1340" spans="21:22">
      <c r="U1340" s="8"/>
      <c r="V1340" s="8"/>
    </row>
    <row r="1341" spans="21:22">
      <c r="U1341" s="8"/>
      <c r="V1341" s="8"/>
    </row>
    <row r="1342" spans="21:22">
      <c r="U1342" s="8"/>
      <c r="V1342" s="8"/>
    </row>
    <row r="1343" spans="21:22">
      <c r="U1343" s="8"/>
      <c r="V1343" s="8"/>
    </row>
    <row r="1344" spans="21:22">
      <c r="U1344" s="8"/>
      <c r="V1344" s="8"/>
    </row>
    <row r="1345" spans="21:22">
      <c r="U1345" s="8"/>
      <c r="V1345" s="8"/>
    </row>
    <row r="1346" spans="21:22">
      <c r="U1346" s="8"/>
      <c r="V1346" s="8"/>
    </row>
    <row r="1347" spans="21:22">
      <c r="U1347" s="8"/>
      <c r="V1347" s="8"/>
    </row>
    <row r="1348" spans="21:22">
      <c r="U1348" s="8"/>
      <c r="V1348" s="8"/>
    </row>
    <row r="1349" spans="21:22">
      <c r="U1349" s="8"/>
      <c r="V1349" s="8"/>
    </row>
    <row r="1350" spans="21:22">
      <c r="U1350" s="8"/>
      <c r="V1350" s="8"/>
    </row>
    <row r="1351" spans="21:22">
      <c r="U1351" s="8"/>
      <c r="V1351" s="8"/>
    </row>
    <row r="1352" spans="21:22">
      <c r="U1352" s="8"/>
      <c r="V1352" s="8"/>
    </row>
    <row r="1353" spans="21:22">
      <c r="U1353" s="8"/>
      <c r="V1353" s="8"/>
    </row>
    <row r="1354" spans="21:22">
      <c r="U1354" s="8"/>
      <c r="V1354" s="8"/>
    </row>
    <row r="1355" spans="21:22">
      <c r="U1355" s="8"/>
      <c r="V1355" s="8"/>
    </row>
    <row r="1356" spans="21:22">
      <c r="U1356" s="8"/>
      <c r="V1356" s="8"/>
    </row>
    <row r="1357" spans="21:22">
      <c r="U1357" s="8"/>
      <c r="V1357" s="8"/>
    </row>
    <row r="1358" spans="21:22">
      <c r="U1358" s="8"/>
      <c r="V1358" s="8"/>
    </row>
    <row r="1359" spans="21:22">
      <c r="U1359" s="8"/>
      <c r="V1359" s="8"/>
    </row>
    <row r="1360" spans="21:22">
      <c r="U1360" s="8"/>
      <c r="V1360" s="8"/>
    </row>
    <row r="1361" spans="21:22">
      <c r="U1361" s="8"/>
      <c r="V1361" s="8"/>
    </row>
    <row r="1362" spans="21:22">
      <c r="U1362" s="8"/>
      <c r="V1362" s="8"/>
    </row>
    <row r="1363" spans="21:22">
      <c r="U1363" s="8"/>
      <c r="V1363" s="8"/>
    </row>
    <row r="1364" spans="21:22">
      <c r="U1364" s="8"/>
      <c r="V1364" s="8"/>
    </row>
    <row r="1365" spans="21:22">
      <c r="U1365" s="8"/>
      <c r="V1365" s="8"/>
    </row>
    <row r="1366" spans="21:22">
      <c r="U1366" s="8"/>
      <c r="V1366" s="8"/>
    </row>
    <row r="1367" spans="21:22">
      <c r="U1367" s="8"/>
      <c r="V1367" s="8"/>
    </row>
    <row r="1368" spans="21:22">
      <c r="U1368" s="8"/>
      <c r="V1368" s="8"/>
    </row>
    <row r="1369" spans="21:22">
      <c r="U1369" s="8"/>
      <c r="V1369" s="8"/>
    </row>
    <row r="1370" spans="21:22">
      <c r="U1370" s="8"/>
      <c r="V1370" s="8"/>
    </row>
    <row r="1371" spans="21:22">
      <c r="U1371" s="8"/>
      <c r="V1371" s="8"/>
    </row>
    <row r="1372" spans="21:22">
      <c r="U1372" s="8"/>
      <c r="V1372" s="8"/>
    </row>
    <row r="1373" spans="21:22">
      <c r="U1373" s="8"/>
      <c r="V1373" s="8"/>
    </row>
    <row r="1374" spans="21:22">
      <c r="U1374" s="8"/>
      <c r="V1374" s="8"/>
    </row>
    <row r="1375" spans="21:22">
      <c r="U1375" s="8"/>
      <c r="V1375" s="8"/>
    </row>
    <row r="1376" spans="21:22">
      <c r="U1376" s="8"/>
      <c r="V1376" s="8"/>
    </row>
    <row r="1377" spans="21:22">
      <c r="U1377" s="8"/>
      <c r="V1377" s="8"/>
    </row>
    <row r="1378" spans="21:22">
      <c r="U1378" s="8"/>
      <c r="V1378" s="8"/>
    </row>
    <row r="1379" spans="21:22">
      <c r="U1379" s="8"/>
      <c r="V1379" s="8"/>
    </row>
    <row r="1380" spans="21:22">
      <c r="U1380" s="8"/>
      <c r="V1380" s="8"/>
    </row>
    <row r="1381" spans="21:22">
      <c r="U1381" s="8"/>
      <c r="V1381" s="8"/>
    </row>
    <row r="1382" spans="21:22">
      <c r="U1382" s="8"/>
      <c r="V1382" s="8"/>
    </row>
    <row r="1383" spans="21:22">
      <c r="U1383" s="8"/>
      <c r="V1383" s="8"/>
    </row>
    <row r="1384" spans="21:22">
      <c r="U1384" s="8"/>
      <c r="V1384" s="8"/>
    </row>
    <row r="1385" spans="21:22">
      <c r="U1385" s="8"/>
      <c r="V1385" s="8"/>
    </row>
    <row r="1386" spans="21:22">
      <c r="U1386" s="8"/>
      <c r="V1386" s="8"/>
    </row>
    <row r="1387" spans="21:22">
      <c r="U1387" s="8"/>
      <c r="V1387" s="8"/>
    </row>
    <row r="1388" spans="21:22">
      <c r="U1388" s="8"/>
      <c r="V1388" s="8"/>
    </row>
    <row r="1389" spans="21:22">
      <c r="U1389" s="8"/>
      <c r="V1389" s="8"/>
    </row>
    <row r="1390" spans="21:22">
      <c r="U1390" s="8"/>
      <c r="V1390" s="8"/>
    </row>
    <row r="1391" spans="21:22">
      <c r="U1391" s="8"/>
      <c r="V1391" s="8"/>
    </row>
    <row r="1392" spans="21:22">
      <c r="U1392" s="8"/>
      <c r="V1392" s="8"/>
    </row>
    <row r="1393" spans="21:22">
      <c r="U1393" s="8"/>
      <c r="V1393" s="8"/>
    </row>
    <row r="1394" spans="21:22">
      <c r="U1394" s="8"/>
      <c r="V1394" s="8"/>
    </row>
    <row r="1395" spans="21:22">
      <c r="U1395" s="8"/>
      <c r="V1395" s="8"/>
    </row>
    <row r="1396" spans="21:22">
      <c r="U1396" s="8"/>
      <c r="V1396" s="8"/>
    </row>
    <row r="1397" spans="21:22">
      <c r="U1397" s="8"/>
      <c r="V1397" s="8"/>
    </row>
    <row r="1398" spans="21:22">
      <c r="U1398" s="8"/>
      <c r="V1398" s="8"/>
    </row>
    <row r="1399" spans="21:22">
      <c r="U1399" s="8"/>
      <c r="V1399" s="8"/>
    </row>
    <row r="1400" spans="21:22">
      <c r="U1400" s="8"/>
      <c r="V1400" s="8"/>
    </row>
    <row r="1401" spans="21:22">
      <c r="U1401" s="8"/>
      <c r="V1401" s="8"/>
    </row>
    <row r="1402" spans="21:22">
      <c r="U1402" s="8"/>
      <c r="V1402" s="8"/>
    </row>
    <row r="1403" spans="21:22">
      <c r="U1403" s="8"/>
      <c r="V1403" s="8"/>
    </row>
    <row r="1404" spans="21:22">
      <c r="U1404" s="8"/>
      <c r="V1404" s="8"/>
    </row>
    <row r="1405" spans="21:22">
      <c r="U1405" s="8"/>
      <c r="V1405" s="8"/>
    </row>
    <row r="1406" spans="21:22">
      <c r="U1406" s="8"/>
      <c r="V1406" s="8"/>
    </row>
    <row r="1407" spans="21:22">
      <c r="U1407" s="8"/>
      <c r="V1407" s="8"/>
    </row>
    <row r="1408" spans="21:22">
      <c r="U1408" s="8"/>
      <c r="V1408" s="8"/>
    </row>
    <row r="1409" spans="21:22">
      <c r="U1409" s="8"/>
      <c r="V1409" s="8"/>
    </row>
    <row r="1410" spans="21:22">
      <c r="U1410" s="8"/>
      <c r="V1410" s="8"/>
    </row>
    <row r="1411" spans="21:22">
      <c r="U1411" s="8"/>
      <c r="V1411" s="8"/>
    </row>
    <row r="1412" spans="21:22">
      <c r="U1412" s="8"/>
      <c r="V1412" s="8"/>
    </row>
    <row r="1413" spans="21:22">
      <c r="U1413" s="8"/>
      <c r="V1413" s="8"/>
    </row>
    <row r="1414" spans="21:22">
      <c r="U1414" s="8"/>
      <c r="V1414" s="8"/>
    </row>
    <row r="1415" spans="21:22">
      <c r="U1415" s="8"/>
      <c r="V1415" s="8"/>
    </row>
    <row r="1416" spans="21:22">
      <c r="U1416" s="8"/>
      <c r="V1416" s="8"/>
    </row>
    <row r="1417" spans="21:22">
      <c r="U1417" s="8"/>
      <c r="V1417" s="8"/>
    </row>
    <row r="1418" spans="21:22">
      <c r="U1418" s="8"/>
      <c r="V1418" s="8"/>
    </row>
    <row r="1419" spans="21:22">
      <c r="U1419" s="8"/>
      <c r="V1419" s="8"/>
    </row>
    <row r="1420" spans="21:22">
      <c r="U1420" s="8"/>
      <c r="V1420" s="8"/>
    </row>
    <row r="1421" spans="21:22">
      <c r="U1421" s="8"/>
      <c r="V1421" s="8"/>
    </row>
    <row r="1422" spans="21:22">
      <c r="U1422" s="8"/>
      <c r="V1422" s="8"/>
    </row>
    <row r="1423" spans="21:22">
      <c r="U1423" s="8"/>
      <c r="V1423" s="8"/>
    </row>
    <row r="1424" spans="21:22">
      <c r="U1424" s="8"/>
      <c r="V1424" s="8"/>
    </row>
    <row r="1425" spans="21:22">
      <c r="U1425" s="8"/>
      <c r="V1425" s="8"/>
    </row>
    <row r="1426" spans="21:22">
      <c r="U1426" s="8"/>
      <c r="V1426" s="8"/>
    </row>
    <row r="1427" spans="21:22">
      <c r="U1427" s="8"/>
      <c r="V1427" s="8"/>
    </row>
    <row r="1428" spans="21:22">
      <c r="U1428" s="8"/>
      <c r="V1428" s="8"/>
    </row>
    <row r="1429" spans="21:22">
      <c r="U1429" s="8"/>
      <c r="V1429" s="8"/>
    </row>
    <row r="1430" spans="21:22">
      <c r="U1430" s="8"/>
      <c r="V1430" s="8"/>
    </row>
    <row r="1431" spans="21:22">
      <c r="U1431" s="8"/>
      <c r="V1431" s="8"/>
    </row>
    <row r="1432" spans="21:22">
      <c r="U1432" s="8"/>
      <c r="V1432" s="8"/>
    </row>
    <row r="1433" spans="21:22">
      <c r="U1433" s="8"/>
      <c r="V1433" s="8"/>
    </row>
    <row r="1434" spans="21:22">
      <c r="U1434" s="8"/>
      <c r="V1434" s="8"/>
    </row>
    <row r="1435" spans="21:22">
      <c r="U1435" s="8"/>
      <c r="V1435" s="8"/>
    </row>
    <row r="1436" spans="21:22">
      <c r="U1436" s="8"/>
      <c r="V1436" s="8"/>
    </row>
    <row r="1437" spans="21:22">
      <c r="U1437" s="8"/>
      <c r="V1437" s="8"/>
    </row>
    <row r="1438" spans="21:22">
      <c r="U1438" s="8"/>
      <c r="V1438" s="8"/>
    </row>
    <row r="1439" spans="21:22">
      <c r="U1439" s="8"/>
      <c r="V1439" s="8"/>
    </row>
    <row r="1440" spans="21:22">
      <c r="U1440" s="8"/>
      <c r="V1440" s="8"/>
    </row>
    <row r="1441" spans="21:22">
      <c r="U1441" s="8"/>
      <c r="V1441" s="8"/>
    </row>
    <row r="1442" spans="21:22">
      <c r="U1442" s="8"/>
      <c r="V1442" s="8"/>
    </row>
    <row r="1443" spans="21:22">
      <c r="U1443" s="8"/>
      <c r="V1443" s="8"/>
    </row>
    <row r="1444" spans="21:22">
      <c r="U1444" s="8"/>
      <c r="V1444" s="8"/>
    </row>
    <row r="1445" spans="21:22">
      <c r="U1445" s="8"/>
      <c r="V1445" s="8"/>
    </row>
    <row r="1446" spans="21:22">
      <c r="U1446" s="8"/>
      <c r="V1446" s="8"/>
    </row>
    <row r="1447" spans="21:22">
      <c r="U1447" s="8"/>
      <c r="V1447" s="8"/>
    </row>
    <row r="1448" spans="21:22">
      <c r="U1448" s="8"/>
      <c r="V1448" s="8"/>
    </row>
    <row r="1449" spans="21:22">
      <c r="U1449" s="8"/>
      <c r="V1449" s="8"/>
    </row>
    <row r="1450" spans="21:22">
      <c r="U1450" s="8"/>
      <c r="V1450" s="8"/>
    </row>
    <row r="1451" spans="21:22">
      <c r="U1451" s="8"/>
      <c r="V1451" s="8"/>
    </row>
    <row r="1452" spans="21:22">
      <c r="U1452" s="8"/>
      <c r="V1452" s="8"/>
    </row>
    <row r="1453" spans="21:22">
      <c r="U1453" s="8"/>
      <c r="V1453" s="8"/>
    </row>
    <row r="1454" spans="21:22">
      <c r="U1454" s="8"/>
      <c r="V1454" s="8"/>
    </row>
    <row r="1455" spans="21:22">
      <c r="U1455" s="8"/>
      <c r="V1455" s="8"/>
    </row>
    <row r="1456" spans="21:22">
      <c r="U1456" s="8"/>
      <c r="V1456" s="8"/>
    </row>
    <row r="1457" spans="21:22">
      <c r="U1457" s="8"/>
      <c r="V1457" s="8"/>
    </row>
    <row r="1458" spans="21:22">
      <c r="U1458" s="8"/>
      <c r="V1458" s="8"/>
    </row>
    <row r="1459" spans="21:22">
      <c r="U1459" s="8"/>
      <c r="V1459" s="8"/>
    </row>
    <row r="1460" spans="21:22">
      <c r="U1460" s="8"/>
      <c r="V1460" s="8"/>
    </row>
    <row r="1461" spans="21:22">
      <c r="U1461" s="8"/>
      <c r="V1461" s="8"/>
    </row>
    <row r="1462" spans="21:22">
      <c r="U1462" s="8"/>
      <c r="V1462" s="8"/>
    </row>
    <row r="1463" spans="21:22">
      <c r="U1463" s="8"/>
      <c r="V1463" s="8"/>
    </row>
    <row r="1464" spans="21:22">
      <c r="U1464" s="8"/>
      <c r="V1464" s="8"/>
    </row>
    <row r="1465" spans="21:22">
      <c r="U1465" s="8"/>
      <c r="V1465" s="8"/>
    </row>
    <row r="1466" spans="21:22">
      <c r="U1466" s="8"/>
      <c r="V1466" s="8"/>
    </row>
    <row r="1467" spans="21:22">
      <c r="U1467" s="8"/>
      <c r="V1467" s="8"/>
    </row>
    <row r="1468" spans="21:22">
      <c r="U1468" s="8"/>
      <c r="V1468" s="8"/>
    </row>
    <row r="1469" spans="21:22">
      <c r="U1469" s="8"/>
      <c r="V1469" s="8"/>
    </row>
    <row r="1470" spans="21:22">
      <c r="U1470" s="8"/>
      <c r="V1470" s="8"/>
    </row>
    <row r="1471" spans="21:22">
      <c r="U1471" s="8"/>
      <c r="V1471" s="8"/>
    </row>
    <row r="1472" spans="21:22">
      <c r="U1472" s="8"/>
      <c r="V1472" s="8"/>
    </row>
    <row r="1473" spans="21:22">
      <c r="U1473" s="8"/>
      <c r="V1473" s="8"/>
    </row>
    <row r="1474" spans="21:22">
      <c r="U1474" s="8"/>
      <c r="V1474" s="8"/>
    </row>
    <row r="1475" spans="21:22">
      <c r="U1475" s="8"/>
      <c r="V1475" s="8"/>
    </row>
    <row r="1476" spans="21:22">
      <c r="U1476" s="8"/>
      <c r="V1476" s="8"/>
    </row>
    <row r="1477" spans="21:22">
      <c r="U1477" s="8"/>
      <c r="V1477" s="8"/>
    </row>
    <row r="1478" spans="21:22">
      <c r="U1478" s="8"/>
      <c r="V1478" s="8"/>
    </row>
    <row r="1479" spans="21:22">
      <c r="U1479" s="8"/>
      <c r="V1479" s="8"/>
    </row>
    <row r="1480" spans="21:22">
      <c r="U1480" s="8"/>
      <c r="V1480" s="8"/>
    </row>
    <row r="1481" spans="21:22">
      <c r="U1481" s="8"/>
      <c r="V1481" s="8"/>
    </row>
    <row r="1482" spans="21:22">
      <c r="U1482" s="8"/>
      <c r="V1482" s="8"/>
    </row>
    <row r="1483" spans="21:22">
      <c r="U1483" s="8"/>
      <c r="V1483" s="8"/>
    </row>
    <row r="1484" spans="21:22">
      <c r="U1484" s="8"/>
      <c r="V1484" s="8"/>
    </row>
    <row r="1485" spans="21:22">
      <c r="U1485" s="8"/>
      <c r="V1485" s="8"/>
    </row>
    <row r="1486" spans="21:22">
      <c r="U1486" s="8"/>
      <c r="V1486" s="8"/>
    </row>
    <row r="1487" spans="21:22">
      <c r="U1487" s="8"/>
      <c r="V1487" s="8"/>
    </row>
    <row r="1488" spans="21:22">
      <c r="U1488" s="8"/>
      <c r="V1488" s="8"/>
    </row>
    <row r="1489" spans="21:22">
      <c r="U1489" s="8"/>
      <c r="V1489" s="8"/>
    </row>
    <row r="1490" spans="21:22">
      <c r="U1490" s="8"/>
      <c r="V1490" s="8"/>
    </row>
    <row r="1491" spans="21:22">
      <c r="U1491" s="8"/>
      <c r="V1491" s="8"/>
    </row>
    <row r="1492" spans="21:22">
      <c r="U1492" s="8"/>
      <c r="V1492" s="8"/>
    </row>
    <row r="1493" spans="21:22">
      <c r="U1493" s="8"/>
      <c r="V1493" s="8"/>
    </row>
    <row r="1494" spans="21:22">
      <c r="U1494" s="8"/>
      <c r="V1494" s="8"/>
    </row>
    <row r="1495" spans="21:22">
      <c r="U1495" s="8"/>
      <c r="V1495" s="8"/>
    </row>
    <row r="1496" spans="21:22">
      <c r="U1496" s="8"/>
      <c r="V1496" s="8"/>
    </row>
    <row r="1497" spans="21:22">
      <c r="U1497" s="8"/>
      <c r="V1497" s="8"/>
    </row>
    <row r="1498" spans="21:22">
      <c r="U1498" s="8"/>
      <c r="V1498" s="8"/>
    </row>
    <row r="1499" spans="21:22">
      <c r="U1499" s="8"/>
      <c r="V1499" s="8"/>
    </row>
    <row r="1500" spans="21:22">
      <c r="U1500" s="8"/>
      <c r="V1500" s="8"/>
    </row>
    <row r="1501" spans="21:22">
      <c r="U1501" s="8"/>
      <c r="V1501" s="8"/>
    </row>
    <row r="1502" spans="21:22">
      <c r="U1502" s="8"/>
      <c r="V1502" s="8"/>
    </row>
    <row r="1503" spans="21:22">
      <c r="U1503" s="8"/>
      <c r="V1503" s="8"/>
    </row>
    <row r="1504" spans="21:22">
      <c r="U1504" s="8"/>
      <c r="V1504" s="8"/>
    </row>
    <row r="1505" spans="21:22">
      <c r="U1505" s="8"/>
      <c r="V1505" s="8"/>
    </row>
    <row r="1506" spans="21:22">
      <c r="U1506" s="8"/>
      <c r="V1506" s="8"/>
    </row>
    <row r="1507" spans="21:22">
      <c r="U1507" s="8"/>
      <c r="V1507" s="8"/>
    </row>
    <row r="1508" spans="21:22">
      <c r="U1508" s="8"/>
      <c r="V1508" s="8"/>
    </row>
    <row r="1509" spans="21:22">
      <c r="U1509" s="8"/>
      <c r="V1509" s="8"/>
    </row>
    <row r="1510" spans="21:22">
      <c r="U1510" s="8"/>
      <c r="V1510" s="8"/>
    </row>
    <row r="1511" spans="21:22">
      <c r="U1511" s="8"/>
      <c r="V1511" s="8"/>
    </row>
    <row r="1512" spans="21:22">
      <c r="U1512" s="8"/>
      <c r="V1512" s="8"/>
    </row>
    <row r="1513" spans="21:22">
      <c r="U1513" s="8"/>
      <c r="V1513" s="8"/>
    </row>
    <row r="1514" spans="21:22">
      <c r="U1514" s="8"/>
      <c r="V1514" s="8"/>
    </row>
    <row r="1515" spans="21:22">
      <c r="U1515" s="8"/>
      <c r="V1515" s="8"/>
    </row>
    <row r="1516" spans="21:22">
      <c r="U1516" s="8"/>
      <c r="V1516" s="8"/>
    </row>
    <row r="1517" spans="21:22">
      <c r="U1517" s="8"/>
      <c r="V1517" s="8"/>
    </row>
    <row r="1518" spans="21:22">
      <c r="U1518" s="8"/>
      <c r="V1518" s="8"/>
    </row>
    <row r="1519" spans="21:22">
      <c r="U1519" s="8"/>
      <c r="V1519" s="8"/>
    </row>
    <row r="1520" spans="21:22">
      <c r="U1520" s="8"/>
      <c r="V1520" s="8"/>
    </row>
    <row r="1521" spans="21:22">
      <c r="U1521" s="8"/>
      <c r="V1521" s="8"/>
    </row>
    <row r="1522" spans="21:22">
      <c r="U1522" s="8"/>
      <c r="V1522" s="8"/>
    </row>
    <row r="1523" spans="21:22">
      <c r="U1523" s="8"/>
      <c r="V1523" s="8"/>
    </row>
    <row r="1524" spans="21:22">
      <c r="U1524" s="8"/>
      <c r="V1524" s="8"/>
    </row>
    <row r="1525" spans="21:22">
      <c r="U1525" s="8"/>
      <c r="V1525" s="8"/>
    </row>
    <row r="1526" spans="21:22">
      <c r="U1526" s="8"/>
      <c r="V1526" s="8"/>
    </row>
    <row r="1527" spans="21:22">
      <c r="U1527" s="8"/>
      <c r="V1527" s="8"/>
    </row>
    <row r="1528" spans="21:22">
      <c r="U1528" s="8"/>
      <c r="V1528" s="8"/>
    </row>
    <row r="1529" spans="21:22">
      <c r="U1529" s="8"/>
      <c r="V1529" s="8"/>
    </row>
    <row r="1530" spans="21:22">
      <c r="U1530" s="8"/>
      <c r="V1530" s="8"/>
    </row>
    <row r="1531" spans="21:22">
      <c r="U1531" s="8"/>
      <c r="V1531" s="8"/>
    </row>
    <row r="1532" spans="21:22">
      <c r="U1532" s="8"/>
      <c r="V1532" s="8"/>
    </row>
    <row r="1533" spans="21:22">
      <c r="U1533" s="8"/>
      <c r="V1533" s="8"/>
    </row>
    <row r="1534" spans="21:22">
      <c r="U1534" s="8"/>
      <c r="V1534" s="8"/>
    </row>
    <row r="1535" spans="21:22">
      <c r="U1535" s="8"/>
      <c r="V1535" s="8"/>
    </row>
    <row r="1536" spans="21:22">
      <c r="U1536" s="8"/>
      <c r="V1536" s="8"/>
    </row>
    <row r="1537" spans="21:22">
      <c r="U1537" s="8"/>
      <c r="V1537" s="8"/>
    </row>
    <row r="1538" spans="21:22">
      <c r="U1538" s="8"/>
      <c r="V1538" s="8"/>
    </row>
    <row r="1539" spans="21:22">
      <c r="U1539" s="8"/>
      <c r="V1539" s="8"/>
    </row>
    <row r="1540" spans="21:22">
      <c r="U1540" s="8"/>
      <c r="V1540" s="8"/>
    </row>
    <row r="1541" spans="21:22">
      <c r="U1541" s="8"/>
      <c r="V1541" s="8"/>
    </row>
    <row r="1542" spans="21:22">
      <c r="U1542" s="8"/>
      <c r="V1542" s="8"/>
    </row>
    <row r="1543" spans="21:22">
      <c r="U1543" s="8"/>
      <c r="V1543" s="8"/>
    </row>
    <row r="1544" spans="21:22">
      <c r="U1544" s="8"/>
      <c r="V1544" s="8"/>
    </row>
    <row r="1545" spans="21:22">
      <c r="U1545" s="8"/>
      <c r="V1545" s="8"/>
    </row>
    <row r="1546" spans="21:22">
      <c r="U1546" s="8"/>
      <c r="V1546" s="8"/>
    </row>
    <row r="1547" spans="21:22">
      <c r="U1547" s="8"/>
      <c r="V1547" s="8"/>
    </row>
    <row r="1548" spans="21:22">
      <c r="U1548" s="8"/>
      <c r="V1548" s="8"/>
    </row>
    <row r="1549" spans="21:22">
      <c r="U1549" s="8"/>
      <c r="V1549" s="8"/>
    </row>
    <row r="1550" spans="21:22">
      <c r="U1550" s="8"/>
      <c r="V1550" s="8"/>
    </row>
    <row r="1551" spans="21:22">
      <c r="U1551" s="8"/>
      <c r="V1551" s="8"/>
    </row>
    <row r="1552" spans="21:22">
      <c r="U1552" s="8"/>
      <c r="V1552" s="8"/>
    </row>
    <row r="1553" spans="21:22">
      <c r="U1553" s="8"/>
      <c r="V1553" s="8"/>
    </row>
    <row r="1554" spans="21:22">
      <c r="U1554" s="8"/>
      <c r="V1554" s="8"/>
    </row>
    <row r="1555" spans="21:22">
      <c r="U1555" s="8"/>
      <c r="V1555" s="8"/>
    </row>
    <row r="1556" spans="21:22">
      <c r="U1556" s="8"/>
      <c r="V1556" s="8"/>
    </row>
    <row r="1557" spans="21:22">
      <c r="U1557" s="8"/>
      <c r="V1557" s="8"/>
    </row>
    <row r="1558" spans="21:22">
      <c r="U1558" s="8"/>
      <c r="V1558" s="8"/>
    </row>
    <row r="1559" spans="21:22">
      <c r="U1559" s="8"/>
      <c r="V1559" s="8"/>
    </row>
    <row r="1560" spans="21:22">
      <c r="U1560" s="8"/>
      <c r="V1560" s="8"/>
    </row>
    <row r="1561" spans="21:22">
      <c r="U1561" s="8"/>
      <c r="V1561" s="8"/>
    </row>
    <row r="1562" spans="21:22">
      <c r="U1562" s="8"/>
      <c r="V1562" s="8"/>
    </row>
    <row r="1563" spans="21:22">
      <c r="U1563" s="8"/>
      <c r="V1563" s="8"/>
    </row>
    <row r="1564" spans="21:22">
      <c r="U1564" s="8"/>
      <c r="V1564" s="8"/>
    </row>
    <row r="1565" spans="21:22">
      <c r="U1565" s="8"/>
      <c r="V1565" s="8"/>
    </row>
    <row r="1566" spans="21:22">
      <c r="U1566" s="8"/>
      <c r="V1566" s="8"/>
    </row>
    <row r="1567" spans="21:22">
      <c r="U1567" s="8"/>
      <c r="V1567" s="8"/>
    </row>
    <row r="1568" spans="21:22">
      <c r="U1568" s="8"/>
      <c r="V1568" s="8"/>
    </row>
    <row r="1569" spans="21:22">
      <c r="U1569" s="8"/>
      <c r="V1569" s="8"/>
    </row>
    <row r="1570" spans="21:22">
      <c r="U1570" s="8"/>
      <c r="V1570" s="8"/>
    </row>
    <row r="1571" spans="21:22">
      <c r="U1571" s="8"/>
      <c r="V1571" s="8"/>
    </row>
    <row r="1572" spans="21:22">
      <c r="U1572" s="8"/>
      <c r="V1572" s="8"/>
    </row>
    <row r="1573" spans="21:22">
      <c r="U1573" s="8"/>
      <c r="V1573" s="8"/>
    </row>
    <row r="1574" spans="21:22">
      <c r="U1574" s="8"/>
      <c r="V1574" s="8"/>
    </row>
    <row r="1575" spans="21:22">
      <c r="U1575" s="8"/>
      <c r="V1575" s="8"/>
    </row>
    <row r="1576" spans="21:22">
      <c r="U1576" s="8"/>
      <c r="V1576" s="8"/>
    </row>
    <row r="1577" spans="21:22">
      <c r="U1577" s="8"/>
      <c r="V1577" s="8"/>
    </row>
    <row r="1578" spans="21:22">
      <c r="U1578" s="8"/>
      <c r="V1578" s="8"/>
    </row>
    <row r="1579" spans="21:22">
      <c r="U1579" s="8"/>
      <c r="V1579" s="8"/>
    </row>
    <row r="1580" spans="21:22">
      <c r="U1580" s="8"/>
      <c r="V1580" s="8"/>
    </row>
    <row r="1581" spans="21:22">
      <c r="U1581" s="8"/>
      <c r="V1581" s="8"/>
    </row>
    <row r="1582" spans="21:22">
      <c r="U1582" s="8"/>
      <c r="V1582" s="8"/>
    </row>
    <row r="1583" spans="21:22">
      <c r="U1583" s="8"/>
      <c r="V1583" s="8"/>
    </row>
    <row r="1584" spans="21:22">
      <c r="U1584" s="8"/>
      <c r="V1584" s="8"/>
    </row>
    <row r="1585" spans="21:22">
      <c r="U1585" s="8"/>
      <c r="V1585" s="8"/>
    </row>
    <row r="1586" spans="21:22">
      <c r="U1586" s="8"/>
      <c r="V1586" s="8"/>
    </row>
    <row r="1587" spans="21:22">
      <c r="U1587" s="8"/>
      <c r="V1587" s="8"/>
    </row>
    <row r="1588" spans="21:22">
      <c r="U1588" s="8"/>
      <c r="V1588" s="8"/>
    </row>
    <row r="1589" spans="21:22">
      <c r="U1589" s="8"/>
      <c r="V1589" s="8"/>
    </row>
    <row r="1590" spans="21:22">
      <c r="U1590" s="8"/>
      <c r="V1590" s="8"/>
    </row>
    <row r="1591" spans="21:22">
      <c r="U1591" s="8"/>
      <c r="V1591" s="8"/>
    </row>
    <row r="1592" spans="21:22">
      <c r="U1592" s="8"/>
      <c r="V1592" s="8"/>
    </row>
    <row r="1593" spans="21:22">
      <c r="U1593" s="8"/>
      <c r="V1593" s="8"/>
    </row>
    <row r="1594" spans="21:22">
      <c r="U1594" s="8"/>
      <c r="V1594" s="8"/>
    </row>
    <row r="1595" spans="21:22">
      <c r="U1595" s="8"/>
      <c r="V1595" s="8"/>
    </row>
    <row r="1596" spans="21:22">
      <c r="U1596" s="8"/>
      <c r="V1596" s="8"/>
    </row>
    <row r="1597" spans="21:22">
      <c r="U1597" s="8"/>
      <c r="V1597" s="8"/>
    </row>
    <row r="1598" spans="21:22">
      <c r="U1598" s="8"/>
      <c r="V1598" s="8"/>
    </row>
    <row r="1599" spans="21:22">
      <c r="U1599" s="8"/>
      <c r="V1599" s="8"/>
    </row>
    <row r="1600" spans="21:22">
      <c r="U1600" s="8"/>
      <c r="V1600" s="8"/>
    </row>
    <row r="1601" spans="21:22">
      <c r="U1601" s="8"/>
      <c r="V1601" s="8"/>
    </row>
    <row r="1602" spans="21:22">
      <c r="U1602" s="8"/>
      <c r="V1602" s="8"/>
    </row>
    <row r="1603" spans="21:22">
      <c r="U1603" s="8"/>
      <c r="V1603" s="8"/>
    </row>
    <row r="1604" spans="21:22">
      <c r="U1604" s="8"/>
      <c r="V1604" s="8"/>
    </row>
    <row r="1605" spans="21:22">
      <c r="U1605" s="8"/>
      <c r="V1605" s="8"/>
    </row>
    <row r="1606" spans="21:22">
      <c r="U1606" s="8"/>
      <c r="V1606" s="8"/>
    </row>
    <row r="1607" spans="21:22">
      <c r="U1607" s="8"/>
      <c r="V1607" s="8"/>
    </row>
    <row r="1608" spans="21:22">
      <c r="U1608" s="8"/>
      <c r="V1608" s="8"/>
    </row>
    <row r="1609" spans="21:22">
      <c r="U1609" s="8"/>
      <c r="V1609" s="8"/>
    </row>
    <row r="1610" spans="21:22">
      <c r="U1610" s="8"/>
      <c r="V1610" s="8"/>
    </row>
    <row r="1611" spans="21:22">
      <c r="U1611" s="8"/>
      <c r="V1611" s="8"/>
    </row>
    <row r="1612" spans="21:22">
      <c r="U1612" s="8"/>
      <c r="V1612" s="8"/>
    </row>
    <row r="1613" spans="21:22">
      <c r="U1613" s="8"/>
      <c r="V1613" s="8"/>
    </row>
    <row r="1614" spans="21:22">
      <c r="U1614" s="8"/>
      <c r="V1614" s="8"/>
    </row>
    <row r="1615" spans="21:22">
      <c r="U1615" s="8"/>
      <c r="V1615" s="8"/>
    </row>
    <row r="1616" spans="21:22">
      <c r="U1616" s="8"/>
      <c r="V1616" s="8"/>
    </row>
    <row r="1617" spans="21:22">
      <c r="U1617" s="8"/>
      <c r="V1617" s="8"/>
    </row>
    <row r="1618" spans="21:22">
      <c r="U1618" s="8"/>
      <c r="V1618" s="8"/>
    </row>
    <row r="1619" spans="21:22">
      <c r="U1619" s="8"/>
      <c r="V1619" s="8"/>
    </row>
    <row r="1620" spans="21:22">
      <c r="U1620" s="8"/>
      <c r="V1620" s="8"/>
    </row>
    <row r="1621" spans="21:22">
      <c r="U1621" s="8"/>
      <c r="V1621" s="8"/>
    </row>
    <row r="1622" spans="21:22">
      <c r="U1622" s="8"/>
      <c r="V1622" s="8"/>
    </row>
    <row r="1623" spans="21:22">
      <c r="U1623" s="8"/>
      <c r="V1623" s="8"/>
    </row>
    <row r="1624" spans="21:22">
      <c r="U1624" s="8"/>
      <c r="V1624" s="8"/>
    </row>
    <row r="1625" spans="21:22">
      <c r="U1625" s="8"/>
      <c r="V1625" s="8"/>
    </row>
    <row r="1626" spans="21:22">
      <c r="U1626" s="8"/>
      <c r="V1626" s="8"/>
    </row>
    <row r="1627" spans="21:22">
      <c r="U1627" s="8"/>
      <c r="V1627" s="8"/>
    </row>
    <row r="1628" spans="21:22">
      <c r="U1628" s="8"/>
      <c r="V1628" s="8"/>
    </row>
    <row r="1629" spans="21:22">
      <c r="U1629" s="8"/>
      <c r="V1629" s="8"/>
    </row>
    <row r="1630" spans="21:22">
      <c r="U1630" s="8"/>
      <c r="V1630" s="8"/>
    </row>
    <row r="1631" spans="21:22">
      <c r="U1631" s="8"/>
      <c r="V1631" s="8"/>
    </row>
    <row r="1632" spans="21:22">
      <c r="U1632" s="8"/>
      <c r="V1632" s="8"/>
    </row>
    <row r="1633" spans="21:22">
      <c r="U1633" s="8"/>
      <c r="V1633" s="8"/>
    </row>
    <row r="1634" spans="21:22">
      <c r="U1634" s="8"/>
      <c r="V1634" s="8"/>
    </row>
    <row r="1635" spans="21:22">
      <c r="U1635" s="8"/>
      <c r="V1635" s="8"/>
    </row>
    <row r="1636" spans="21:22">
      <c r="U1636" s="8"/>
      <c r="V1636" s="8"/>
    </row>
    <row r="1637" spans="21:22">
      <c r="U1637" s="8"/>
      <c r="V1637" s="8"/>
    </row>
    <row r="1638" spans="21:22">
      <c r="U1638" s="8"/>
      <c r="V1638" s="8"/>
    </row>
    <row r="1639" spans="21:22">
      <c r="U1639" s="8"/>
      <c r="V1639" s="8"/>
    </row>
    <row r="1640" spans="21:22">
      <c r="U1640" s="8"/>
      <c r="V1640" s="8"/>
    </row>
    <row r="1641" spans="21:22">
      <c r="U1641" s="8"/>
      <c r="V1641" s="8"/>
    </row>
    <row r="1642" spans="21:22">
      <c r="U1642" s="8"/>
      <c r="V1642" s="8"/>
    </row>
    <row r="1643" spans="21:22">
      <c r="U1643" s="8"/>
      <c r="V1643" s="8"/>
    </row>
    <row r="1644" spans="21:22">
      <c r="U1644" s="8"/>
      <c r="V1644" s="8"/>
    </row>
    <row r="1645" spans="21:22">
      <c r="U1645" s="8"/>
      <c r="V1645" s="8"/>
    </row>
    <row r="1646" spans="21:22">
      <c r="U1646" s="8"/>
      <c r="V1646" s="8"/>
    </row>
    <row r="1647" spans="21:22">
      <c r="U1647" s="8"/>
      <c r="V1647" s="8"/>
    </row>
    <row r="1648" spans="21:22">
      <c r="U1648" s="8"/>
      <c r="V1648" s="8"/>
    </row>
    <row r="1649" spans="21:22">
      <c r="U1649" s="8"/>
      <c r="V1649" s="8"/>
    </row>
    <row r="1650" spans="21:22">
      <c r="U1650" s="8"/>
      <c r="V1650" s="8"/>
    </row>
    <row r="1651" spans="21:22">
      <c r="U1651" s="8"/>
      <c r="V1651" s="8"/>
    </row>
    <row r="1652" spans="21:22">
      <c r="U1652" s="8"/>
      <c r="V1652" s="8"/>
    </row>
    <row r="1653" spans="21:22">
      <c r="U1653" s="8"/>
      <c r="V1653" s="8"/>
    </row>
    <row r="1654" spans="21:22">
      <c r="U1654" s="8"/>
      <c r="V1654" s="8"/>
    </row>
    <row r="1655" spans="21:22">
      <c r="U1655" s="8"/>
      <c r="V1655" s="8"/>
    </row>
    <row r="1656" spans="21:22">
      <c r="U1656" s="8"/>
      <c r="V1656" s="8"/>
    </row>
    <row r="1657" spans="21:22">
      <c r="U1657" s="8"/>
      <c r="V1657" s="8"/>
    </row>
    <row r="1658" spans="21:22">
      <c r="U1658" s="8"/>
      <c r="V1658" s="8"/>
    </row>
    <row r="1659" spans="21:22">
      <c r="U1659" s="8"/>
      <c r="V1659" s="8"/>
    </row>
    <row r="1660" spans="21:22">
      <c r="U1660" s="8"/>
      <c r="V1660" s="8"/>
    </row>
    <row r="1661" spans="21:22">
      <c r="U1661" s="8"/>
      <c r="V1661" s="8"/>
    </row>
    <row r="1662" spans="21:22">
      <c r="U1662" s="8"/>
      <c r="V1662" s="8"/>
    </row>
    <row r="1663" spans="21:22">
      <c r="U1663" s="8"/>
      <c r="V1663" s="8"/>
    </row>
    <row r="1664" spans="21:22">
      <c r="U1664" s="8"/>
      <c r="V1664" s="8"/>
    </row>
    <row r="1665" spans="21:22">
      <c r="U1665" s="8"/>
      <c r="V1665" s="8"/>
    </row>
    <row r="1666" spans="21:22">
      <c r="U1666" s="8"/>
      <c r="V1666" s="8"/>
    </row>
    <row r="1667" spans="21:22">
      <c r="U1667" s="8"/>
      <c r="V1667" s="8"/>
    </row>
    <row r="1668" spans="21:22">
      <c r="U1668" s="8"/>
      <c r="V1668" s="8"/>
    </row>
    <row r="1669" spans="21:22">
      <c r="U1669" s="8"/>
      <c r="V1669" s="8"/>
    </row>
    <row r="1670" spans="21:22">
      <c r="U1670" s="8"/>
      <c r="V1670" s="8"/>
    </row>
    <row r="1671" spans="21:22">
      <c r="U1671" s="8"/>
      <c r="V1671" s="8"/>
    </row>
    <row r="1672" spans="21:22">
      <c r="U1672" s="8"/>
      <c r="V1672" s="8"/>
    </row>
    <row r="1673" spans="21:22">
      <c r="U1673" s="8"/>
      <c r="V1673" s="8"/>
    </row>
    <row r="1674" spans="21:22">
      <c r="U1674" s="8"/>
      <c r="V1674" s="8"/>
    </row>
    <row r="1675" spans="21:22">
      <c r="U1675" s="8"/>
      <c r="V1675" s="8"/>
    </row>
    <row r="1676" spans="21:22">
      <c r="U1676" s="8"/>
      <c r="V1676" s="8"/>
    </row>
    <row r="1677" spans="21:22">
      <c r="U1677" s="8"/>
      <c r="V1677" s="8"/>
    </row>
    <row r="1678" spans="21:22">
      <c r="U1678" s="8"/>
      <c r="V1678" s="8"/>
    </row>
    <row r="1679" spans="21:22">
      <c r="U1679" s="8"/>
      <c r="V1679" s="8"/>
    </row>
    <row r="1680" spans="21:22">
      <c r="U1680" s="8"/>
      <c r="V1680" s="8"/>
    </row>
    <row r="1681" spans="21:22">
      <c r="U1681" s="8"/>
      <c r="V1681" s="8"/>
    </row>
    <row r="1682" spans="21:22">
      <c r="U1682" s="8"/>
      <c r="V1682" s="8"/>
    </row>
    <row r="1683" spans="21:22">
      <c r="U1683" s="8"/>
      <c r="V1683" s="8"/>
    </row>
    <row r="1684" spans="21:22">
      <c r="U1684" s="8"/>
      <c r="V1684" s="8"/>
    </row>
    <row r="1685" spans="21:22">
      <c r="U1685" s="8"/>
      <c r="V1685" s="8"/>
    </row>
    <row r="1686" spans="21:22">
      <c r="U1686" s="8"/>
      <c r="V1686" s="8"/>
    </row>
    <row r="1687" spans="21:22">
      <c r="U1687" s="8"/>
      <c r="V1687" s="8"/>
    </row>
    <row r="1688" spans="21:22">
      <c r="U1688" s="8"/>
      <c r="V1688" s="8"/>
    </row>
    <row r="1689" spans="21:22">
      <c r="U1689" s="8"/>
      <c r="V1689" s="8"/>
    </row>
    <row r="1690" spans="21:22">
      <c r="U1690" s="8"/>
      <c r="V1690" s="8"/>
    </row>
    <row r="1691" spans="21:22">
      <c r="U1691" s="8"/>
      <c r="V1691" s="8"/>
    </row>
    <row r="1692" spans="21:22">
      <c r="U1692" s="8"/>
      <c r="V1692" s="8"/>
    </row>
    <row r="1693" spans="21:22">
      <c r="U1693" s="8"/>
      <c r="V1693" s="8"/>
    </row>
    <row r="1694" spans="21:22">
      <c r="U1694" s="8"/>
      <c r="V1694" s="8"/>
    </row>
    <row r="1695" spans="21:22">
      <c r="U1695" s="8"/>
      <c r="V1695" s="8"/>
    </row>
    <row r="1696" spans="21:22">
      <c r="U1696" s="8"/>
      <c r="V1696" s="8"/>
    </row>
    <row r="1697" spans="21:22">
      <c r="U1697" s="8"/>
      <c r="V1697" s="8"/>
    </row>
    <row r="1698" spans="21:22">
      <c r="U1698" s="8"/>
      <c r="V1698" s="8"/>
    </row>
    <row r="1699" spans="21:22">
      <c r="U1699" s="8"/>
      <c r="V1699" s="8"/>
    </row>
    <row r="1700" spans="21:22">
      <c r="U1700" s="8"/>
      <c r="V1700" s="8"/>
    </row>
    <row r="1701" spans="21:22">
      <c r="U1701" s="8"/>
      <c r="V1701" s="8"/>
    </row>
    <row r="1702" spans="21:22">
      <c r="U1702" s="8"/>
      <c r="V1702" s="8"/>
    </row>
    <row r="1703" spans="21:22">
      <c r="U1703" s="8"/>
      <c r="V1703" s="8"/>
    </row>
    <row r="1704" spans="21:22">
      <c r="U1704" s="8"/>
      <c r="V1704" s="8"/>
    </row>
    <row r="1705" spans="21:22">
      <c r="U1705" s="8"/>
      <c r="V1705" s="8"/>
    </row>
    <row r="1706" spans="21:22">
      <c r="U1706" s="8"/>
      <c r="V1706" s="8"/>
    </row>
    <row r="1707" spans="21:22">
      <c r="U1707" s="8"/>
      <c r="V1707" s="8"/>
    </row>
    <row r="1708" spans="21:22">
      <c r="U1708" s="8"/>
      <c r="V1708" s="8"/>
    </row>
    <row r="1709" spans="21:22">
      <c r="U1709" s="8"/>
      <c r="V1709" s="8"/>
    </row>
    <row r="1710" spans="21:22">
      <c r="U1710" s="8"/>
      <c r="V1710" s="8"/>
    </row>
    <row r="1711" spans="21:22">
      <c r="U1711" s="8"/>
      <c r="V1711" s="8"/>
    </row>
    <row r="1712" spans="21:22">
      <c r="U1712" s="8"/>
      <c r="V1712" s="8"/>
    </row>
    <row r="1713" spans="21:22">
      <c r="U1713" s="8"/>
      <c r="V1713" s="8"/>
    </row>
    <row r="1714" spans="21:22">
      <c r="U1714" s="8"/>
      <c r="V1714" s="8"/>
    </row>
    <row r="1715" spans="21:22">
      <c r="U1715" s="8"/>
      <c r="V1715" s="8"/>
    </row>
    <row r="1716" spans="21:22">
      <c r="U1716" s="8"/>
      <c r="V1716" s="8"/>
    </row>
    <row r="1717" spans="21:22">
      <c r="U1717" s="8"/>
      <c r="V1717" s="8"/>
    </row>
    <row r="1718" spans="21:22">
      <c r="U1718" s="8"/>
      <c r="V1718" s="8"/>
    </row>
    <row r="1719" spans="21:22">
      <c r="U1719" s="8"/>
      <c r="V1719" s="8"/>
    </row>
    <row r="1720" spans="21:22">
      <c r="U1720" s="8"/>
      <c r="V1720" s="8"/>
    </row>
    <row r="1721" spans="21:22">
      <c r="U1721" s="8"/>
      <c r="V1721" s="8"/>
    </row>
    <row r="1722" spans="21:22">
      <c r="U1722" s="8"/>
      <c r="V1722" s="8"/>
    </row>
    <row r="1723" spans="21:22">
      <c r="U1723" s="8"/>
      <c r="V1723" s="8"/>
    </row>
    <row r="1724" spans="21:22">
      <c r="U1724" s="8"/>
      <c r="V1724" s="8"/>
    </row>
    <row r="1725" spans="21:22">
      <c r="U1725" s="8"/>
      <c r="V1725" s="8"/>
    </row>
    <row r="1726" spans="21:22">
      <c r="U1726" s="8"/>
      <c r="V1726" s="8"/>
    </row>
    <row r="1727" spans="21:22">
      <c r="U1727" s="8"/>
      <c r="V1727" s="8"/>
    </row>
    <row r="1728" spans="21:22">
      <c r="U1728" s="8"/>
      <c r="V1728" s="8"/>
    </row>
    <row r="1729" spans="21:22">
      <c r="U1729" s="8"/>
      <c r="V1729" s="8"/>
    </row>
    <row r="1730" spans="21:22">
      <c r="U1730" s="8"/>
      <c r="V1730" s="8"/>
    </row>
    <row r="1731" spans="21:22">
      <c r="U1731" s="8"/>
      <c r="V1731" s="8"/>
    </row>
    <row r="1732" spans="21:22">
      <c r="U1732" s="8"/>
      <c r="V1732" s="8"/>
    </row>
    <row r="1733" spans="21:22">
      <c r="U1733" s="8"/>
      <c r="V1733" s="8"/>
    </row>
    <row r="1734" spans="21:22">
      <c r="U1734" s="8"/>
      <c r="V1734" s="8"/>
    </row>
    <row r="1735" spans="21:22">
      <c r="U1735" s="8"/>
      <c r="V1735" s="8"/>
    </row>
    <row r="1736" spans="21:22">
      <c r="U1736" s="8"/>
      <c r="V1736" s="8"/>
    </row>
    <row r="1737" spans="21:22">
      <c r="U1737" s="8"/>
      <c r="V1737" s="8"/>
    </row>
    <row r="1738" spans="21:22">
      <c r="U1738" s="8"/>
      <c r="V1738" s="8"/>
    </row>
    <row r="1739" spans="21:22">
      <c r="U1739" s="8"/>
      <c r="V1739" s="8"/>
    </row>
    <row r="1740" spans="21:22">
      <c r="U1740" s="8"/>
      <c r="V1740" s="8"/>
    </row>
    <row r="1741" spans="21:22">
      <c r="U1741" s="8"/>
      <c r="V1741" s="8"/>
    </row>
    <row r="1742" spans="21:22">
      <c r="U1742" s="8"/>
      <c r="V1742" s="8"/>
    </row>
    <row r="1743" spans="21:22">
      <c r="U1743" s="8"/>
      <c r="V1743" s="8"/>
    </row>
    <row r="1744" spans="21:22">
      <c r="U1744" s="8"/>
      <c r="V1744" s="8"/>
    </row>
    <row r="1745" spans="21:22">
      <c r="U1745" s="8"/>
      <c r="V1745" s="8"/>
    </row>
    <row r="1746" spans="21:22">
      <c r="U1746" s="8"/>
      <c r="V1746" s="8"/>
    </row>
    <row r="1747" spans="21:22">
      <c r="U1747" s="8"/>
      <c r="V1747" s="8"/>
    </row>
    <row r="1748" spans="21:22">
      <c r="U1748" s="8"/>
      <c r="V1748" s="8"/>
    </row>
    <row r="1749" spans="21:22">
      <c r="U1749" s="8"/>
      <c r="V1749" s="8"/>
    </row>
    <row r="1750" spans="21:22">
      <c r="U1750" s="8"/>
      <c r="V1750" s="8"/>
    </row>
    <row r="1751" spans="21:22">
      <c r="U1751" s="8"/>
      <c r="V1751" s="8"/>
    </row>
    <row r="1752" spans="21:22">
      <c r="U1752" s="8"/>
      <c r="V1752" s="8"/>
    </row>
    <row r="1753" spans="21:22">
      <c r="U1753" s="8"/>
      <c r="V1753" s="8"/>
    </row>
    <row r="1754" spans="21:22">
      <c r="U1754" s="8"/>
      <c r="V1754" s="8"/>
    </row>
    <row r="1755" spans="21:22">
      <c r="U1755" s="8"/>
      <c r="V1755" s="8"/>
    </row>
    <row r="1756" spans="21:22">
      <c r="U1756" s="8"/>
      <c r="V1756" s="8"/>
    </row>
    <row r="1757" spans="21:22">
      <c r="U1757" s="8"/>
      <c r="V1757" s="8"/>
    </row>
    <row r="1758" spans="21:22">
      <c r="U1758" s="8"/>
      <c r="V1758" s="8"/>
    </row>
    <row r="1759" spans="21:22">
      <c r="U1759" s="8"/>
      <c r="V1759" s="8"/>
    </row>
    <row r="1760" spans="21:22">
      <c r="U1760" s="8"/>
      <c r="V1760" s="8"/>
    </row>
    <row r="1761" spans="21:22">
      <c r="U1761" s="8"/>
      <c r="V1761" s="8"/>
    </row>
    <row r="1762" spans="21:22">
      <c r="U1762" s="8"/>
      <c r="V1762" s="8"/>
    </row>
    <row r="1763" spans="21:22">
      <c r="U1763" s="8"/>
      <c r="V1763" s="8"/>
    </row>
    <row r="1764" spans="21:22">
      <c r="U1764" s="8"/>
      <c r="V1764" s="8"/>
    </row>
    <row r="1765" spans="21:22">
      <c r="U1765" s="8"/>
      <c r="V1765" s="8"/>
    </row>
    <row r="1766" spans="21:22">
      <c r="U1766" s="8"/>
      <c r="V1766" s="8"/>
    </row>
    <row r="1767" spans="21:22">
      <c r="U1767" s="8"/>
      <c r="V1767" s="8"/>
    </row>
    <row r="1768" spans="21:22">
      <c r="U1768" s="8"/>
      <c r="V1768" s="8"/>
    </row>
    <row r="1769" spans="21:22">
      <c r="U1769" s="8"/>
      <c r="V1769" s="8"/>
    </row>
    <row r="1770" spans="21:22">
      <c r="U1770" s="8"/>
      <c r="V1770" s="8"/>
    </row>
    <row r="1771" spans="21:22">
      <c r="U1771" s="8"/>
      <c r="V1771" s="8"/>
    </row>
    <row r="1772" spans="21:22">
      <c r="U1772" s="8"/>
      <c r="V1772" s="8"/>
    </row>
    <row r="1773" spans="21:22">
      <c r="U1773" s="8"/>
      <c r="V1773" s="8"/>
    </row>
    <row r="1774" spans="21:22">
      <c r="U1774" s="8"/>
      <c r="V1774" s="8"/>
    </row>
    <row r="1775" spans="21:22">
      <c r="U1775" s="8"/>
      <c r="V1775" s="8"/>
    </row>
    <row r="1776" spans="21:22">
      <c r="U1776" s="8"/>
      <c r="V1776" s="8"/>
    </row>
    <row r="1777" spans="21:22">
      <c r="U1777" s="8"/>
      <c r="V1777" s="8"/>
    </row>
    <row r="1778" spans="21:22">
      <c r="U1778" s="8"/>
      <c r="V1778" s="8"/>
    </row>
    <row r="1779" spans="21:22">
      <c r="U1779" s="8"/>
      <c r="V1779" s="8"/>
    </row>
    <row r="1780" spans="21:22">
      <c r="U1780" s="8"/>
      <c r="V1780" s="8"/>
    </row>
    <row r="1781" spans="21:22">
      <c r="U1781" s="8"/>
      <c r="V1781" s="8"/>
    </row>
    <row r="1782" spans="21:22">
      <c r="U1782" s="8"/>
      <c r="V1782" s="8"/>
    </row>
    <row r="1783" spans="21:22">
      <c r="U1783" s="8"/>
      <c r="V1783" s="8"/>
    </row>
    <row r="1784" spans="21:22">
      <c r="U1784" s="8"/>
      <c r="V1784" s="8"/>
    </row>
    <row r="1785" spans="21:22">
      <c r="U1785" s="8"/>
      <c r="V1785" s="8"/>
    </row>
    <row r="1786" spans="21:22">
      <c r="U1786" s="8"/>
      <c r="V1786" s="8"/>
    </row>
    <row r="1787" spans="21:22">
      <c r="U1787" s="8"/>
      <c r="V1787" s="8"/>
    </row>
    <row r="1788" spans="21:22">
      <c r="U1788" s="8"/>
      <c r="V1788" s="8"/>
    </row>
    <row r="1789" spans="21:22">
      <c r="U1789" s="8"/>
      <c r="V1789" s="8"/>
    </row>
    <row r="1790" spans="21:22">
      <c r="U1790" s="8"/>
      <c r="V1790" s="8"/>
    </row>
    <row r="1791" spans="21:22">
      <c r="U1791" s="8"/>
      <c r="V1791" s="8"/>
    </row>
    <row r="1792" spans="21:22">
      <c r="U1792" s="8"/>
      <c r="V1792" s="8"/>
    </row>
    <row r="1793" spans="21:22">
      <c r="U1793" s="8"/>
      <c r="V1793" s="8"/>
    </row>
    <row r="1794" spans="21:22">
      <c r="U1794" s="8"/>
      <c r="V1794" s="8"/>
    </row>
    <row r="1795" spans="21:22">
      <c r="U1795" s="8"/>
      <c r="V1795" s="8"/>
    </row>
    <row r="1796" spans="21:22">
      <c r="U1796" s="8"/>
      <c r="V1796" s="8"/>
    </row>
    <row r="1797" spans="21:22">
      <c r="U1797" s="8"/>
      <c r="V1797" s="8"/>
    </row>
    <row r="1798" spans="21:22">
      <c r="U1798" s="8"/>
      <c r="V1798" s="8"/>
    </row>
    <row r="1799" spans="21:22">
      <c r="U1799" s="8"/>
      <c r="V1799" s="8"/>
    </row>
    <row r="1800" spans="21:22">
      <c r="U1800" s="8"/>
      <c r="V1800" s="8"/>
    </row>
    <row r="1801" spans="21:22">
      <c r="U1801" s="8"/>
      <c r="V1801" s="8"/>
    </row>
    <row r="1802" spans="21:22">
      <c r="U1802" s="8"/>
      <c r="V1802" s="8"/>
    </row>
    <row r="1803" spans="21:22">
      <c r="U1803" s="8"/>
      <c r="V1803" s="8"/>
    </row>
    <row r="1804" spans="21:22">
      <c r="U1804" s="8"/>
      <c r="V1804" s="8"/>
    </row>
    <row r="1805" spans="21:22">
      <c r="U1805" s="8"/>
      <c r="V1805" s="8"/>
    </row>
    <row r="1806" spans="21:22">
      <c r="U1806" s="8"/>
      <c r="V1806" s="8"/>
    </row>
    <row r="1807" spans="21:22">
      <c r="U1807" s="8"/>
      <c r="V1807" s="8"/>
    </row>
    <row r="1808" spans="21:22">
      <c r="U1808" s="8"/>
      <c r="V1808" s="8"/>
    </row>
    <row r="1809" spans="21:22">
      <c r="U1809" s="8"/>
      <c r="V1809" s="8"/>
    </row>
    <row r="1810" spans="21:22">
      <c r="U1810" s="8"/>
      <c r="V1810" s="8"/>
    </row>
    <row r="1811" spans="21:22">
      <c r="U1811" s="8"/>
      <c r="V1811" s="8"/>
    </row>
    <row r="1812" spans="21:22">
      <c r="U1812" s="8"/>
      <c r="V1812" s="8"/>
    </row>
    <row r="1813" spans="21:22">
      <c r="U1813" s="8"/>
      <c r="V1813" s="8"/>
    </row>
    <row r="1814" spans="21:22">
      <c r="U1814" s="8"/>
      <c r="V1814" s="8"/>
    </row>
    <row r="1815" spans="21:22">
      <c r="U1815" s="8"/>
      <c r="V1815" s="8"/>
    </row>
    <row r="1816" spans="21:22">
      <c r="U1816" s="8"/>
      <c r="V1816" s="8"/>
    </row>
    <row r="1817" spans="21:22">
      <c r="U1817" s="8"/>
      <c r="V1817" s="8"/>
    </row>
    <row r="1818" spans="21:22">
      <c r="U1818" s="8"/>
      <c r="V1818" s="8"/>
    </row>
    <row r="1819" spans="21:22">
      <c r="U1819" s="8"/>
      <c r="V1819" s="8"/>
    </row>
    <row r="1820" spans="21:22">
      <c r="U1820" s="8"/>
      <c r="V1820" s="8"/>
    </row>
    <row r="1821" spans="21:22">
      <c r="U1821" s="8"/>
      <c r="V1821" s="8"/>
    </row>
    <row r="1822" spans="21:22">
      <c r="U1822" s="8"/>
      <c r="V1822" s="8"/>
    </row>
    <row r="1823" spans="21:22">
      <c r="U1823" s="8"/>
      <c r="V1823" s="8"/>
    </row>
    <row r="1824" spans="21:22">
      <c r="U1824" s="8"/>
      <c r="V1824" s="8"/>
    </row>
    <row r="1825" spans="21:22">
      <c r="U1825" s="8"/>
      <c r="V1825" s="8"/>
    </row>
    <row r="1826" spans="21:22">
      <c r="U1826" s="8"/>
      <c r="V1826" s="8"/>
    </row>
    <row r="1827" spans="21:22">
      <c r="U1827" s="8"/>
      <c r="V1827" s="8"/>
    </row>
    <row r="1828" spans="21:22">
      <c r="U1828" s="8"/>
      <c r="V1828" s="8"/>
    </row>
    <row r="1829" spans="21:22">
      <c r="U1829" s="8"/>
      <c r="V1829" s="8"/>
    </row>
    <row r="1830" spans="21:22">
      <c r="U1830" s="8"/>
      <c r="V1830" s="8"/>
    </row>
    <row r="1831" spans="21:22">
      <c r="U1831" s="8"/>
      <c r="V1831" s="8"/>
    </row>
    <row r="1832" spans="21:22">
      <c r="U1832" s="8"/>
      <c r="V1832" s="8"/>
    </row>
    <row r="1833" spans="21:22">
      <c r="U1833" s="8"/>
      <c r="V1833" s="8"/>
    </row>
    <row r="1834" spans="21:22">
      <c r="U1834" s="8"/>
      <c r="V1834" s="8"/>
    </row>
    <row r="1835" spans="21:22">
      <c r="U1835" s="8"/>
      <c r="V1835" s="8"/>
    </row>
    <row r="1836" spans="21:22">
      <c r="U1836" s="8"/>
      <c r="V1836" s="8"/>
    </row>
    <row r="1837" spans="21:22">
      <c r="U1837" s="8"/>
      <c r="V1837" s="8"/>
    </row>
    <row r="1838" spans="21:22">
      <c r="U1838" s="8"/>
      <c r="V1838" s="8"/>
    </row>
    <row r="1839" spans="21:22">
      <c r="U1839" s="8"/>
      <c r="V1839" s="8"/>
    </row>
    <row r="1840" spans="21:22">
      <c r="U1840" s="8"/>
      <c r="V1840" s="8"/>
    </row>
    <row r="1841" spans="21:22">
      <c r="U1841" s="8"/>
      <c r="V1841" s="8"/>
    </row>
    <row r="1842" spans="21:22">
      <c r="U1842" s="8"/>
      <c r="V1842" s="8"/>
    </row>
    <row r="1843" spans="21:22">
      <c r="U1843" s="8"/>
      <c r="V1843" s="8"/>
    </row>
    <row r="1844" spans="21:22">
      <c r="U1844" s="8"/>
      <c r="V1844" s="8"/>
    </row>
    <row r="1845" spans="21:22">
      <c r="U1845" s="8"/>
      <c r="V1845" s="8"/>
    </row>
    <row r="1846" spans="21:22">
      <c r="U1846" s="8"/>
      <c r="V1846" s="8"/>
    </row>
    <row r="1847" spans="21:22">
      <c r="U1847" s="8"/>
      <c r="V1847" s="8"/>
    </row>
    <row r="1848" spans="21:22">
      <c r="U1848" s="8"/>
      <c r="V1848" s="8"/>
    </row>
    <row r="1849" spans="21:22">
      <c r="U1849" s="8"/>
      <c r="V1849" s="8"/>
    </row>
    <row r="1850" spans="21:22">
      <c r="U1850" s="8"/>
      <c r="V1850" s="8"/>
    </row>
    <row r="1851" spans="21:22">
      <c r="U1851" s="8"/>
      <c r="V1851" s="8"/>
    </row>
    <row r="1852" spans="21:22">
      <c r="U1852" s="8"/>
      <c r="V1852" s="8"/>
    </row>
    <row r="1853" spans="21:22">
      <c r="U1853" s="8"/>
      <c r="V1853" s="8"/>
    </row>
    <row r="1854" spans="21:22">
      <c r="U1854" s="8"/>
      <c r="V1854" s="8"/>
    </row>
    <row r="1855" spans="21:22">
      <c r="U1855" s="8"/>
      <c r="V1855" s="8"/>
    </row>
    <row r="1856" spans="21:22">
      <c r="U1856" s="8"/>
      <c r="V1856" s="8"/>
    </row>
    <row r="1857" spans="21:22">
      <c r="U1857" s="8"/>
      <c r="V1857" s="8"/>
    </row>
    <row r="1858" spans="21:22">
      <c r="U1858" s="8"/>
      <c r="V1858" s="8"/>
    </row>
    <row r="1859" spans="21:22">
      <c r="U1859" s="8"/>
      <c r="V1859" s="8"/>
    </row>
    <row r="1860" spans="21:22">
      <c r="U1860" s="8"/>
      <c r="V1860" s="8"/>
    </row>
    <row r="1861" spans="21:22">
      <c r="U1861" s="8"/>
      <c r="V1861" s="8"/>
    </row>
    <row r="1862" spans="21:22">
      <c r="U1862" s="8"/>
      <c r="V1862" s="8"/>
    </row>
    <row r="1863" spans="21:22">
      <c r="U1863" s="8"/>
      <c r="V1863" s="8"/>
    </row>
    <row r="1864" spans="21:22">
      <c r="U1864" s="8"/>
      <c r="V1864" s="8"/>
    </row>
    <row r="1865" spans="21:22">
      <c r="U1865" s="8"/>
      <c r="V1865" s="8"/>
    </row>
    <row r="1866" spans="21:22">
      <c r="U1866" s="8"/>
      <c r="V1866" s="8"/>
    </row>
    <row r="1867" spans="21:22">
      <c r="U1867" s="8"/>
      <c r="V1867" s="8"/>
    </row>
    <row r="1868" spans="21:22">
      <c r="U1868" s="8"/>
      <c r="V1868" s="8"/>
    </row>
    <row r="1869" spans="21:22">
      <c r="U1869" s="8"/>
      <c r="V1869" s="8"/>
    </row>
    <row r="1870" spans="21:22">
      <c r="U1870" s="8"/>
      <c r="V1870" s="8"/>
    </row>
    <row r="1871" spans="21:22">
      <c r="U1871" s="8"/>
      <c r="V1871" s="8"/>
    </row>
    <row r="1872" spans="21:22">
      <c r="U1872" s="8"/>
      <c r="V1872" s="8"/>
    </row>
    <row r="1873" spans="21:22">
      <c r="U1873" s="8"/>
      <c r="V1873" s="8"/>
    </row>
    <row r="1874" spans="21:22">
      <c r="U1874" s="8"/>
      <c r="V1874" s="8"/>
    </row>
    <row r="1875" spans="21:22">
      <c r="U1875" s="8"/>
      <c r="V1875" s="8"/>
    </row>
    <row r="1876" spans="21:22">
      <c r="U1876" s="8"/>
      <c r="V1876" s="8"/>
    </row>
    <row r="1877" spans="21:22">
      <c r="U1877" s="8"/>
      <c r="V1877" s="8"/>
    </row>
    <row r="1878" spans="21:22">
      <c r="U1878" s="8"/>
      <c r="V1878" s="8"/>
    </row>
    <row r="1879" spans="21:22">
      <c r="U1879" s="8"/>
      <c r="V1879" s="8"/>
    </row>
    <row r="1880" spans="21:22">
      <c r="U1880" s="8"/>
      <c r="V1880" s="8"/>
    </row>
    <row r="1881" spans="21:22">
      <c r="U1881" s="8"/>
      <c r="V1881" s="8"/>
    </row>
    <row r="1882" spans="21:22">
      <c r="U1882" s="8"/>
      <c r="V1882" s="8"/>
    </row>
    <row r="1883" spans="21:22">
      <c r="U1883" s="8"/>
      <c r="V1883" s="8"/>
    </row>
    <row r="1884" spans="21:22">
      <c r="U1884" s="8"/>
      <c r="V1884" s="8"/>
    </row>
    <row r="1885" spans="21:22">
      <c r="U1885" s="8"/>
      <c r="V1885" s="8"/>
    </row>
    <row r="1886" spans="21:22">
      <c r="U1886" s="8"/>
      <c r="V1886" s="8"/>
    </row>
    <row r="1887" spans="21:22">
      <c r="U1887" s="8"/>
      <c r="V1887" s="8"/>
    </row>
    <row r="1888" spans="21:22">
      <c r="U1888" s="8"/>
      <c r="V1888" s="8"/>
    </row>
    <row r="1889" spans="21:22">
      <c r="U1889" s="8"/>
      <c r="V1889" s="8"/>
    </row>
    <row r="1890" spans="21:22">
      <c r="U1890" s="8"/>
      <c r="V1890" s="8"/>
    </row>
    <row r="1891" spans="21:22">
      <c r="U1891" s="8"/>
      <c r="V1891" s="8"/>
    </row>
    <row r="1892" spans="21:22">
      <c r="U1892" s="8"/>
      <c r="V1892" s="8"/>
    </row>
    <row r="1893" spans="21:22">
      <c r="U1893" s="8"/>
      <c r="V1893" s="8"/>
    </row>
    <row r="1894" spans="21:22">
      <c r="U1894" s="8"/>
      <c r="V1894" s="8"/>
    </row>
    <row r="1895" spans="21:22">
      <c r="U1895" s="8"/>
      <c r="V1895" s="8"/>
    </row>
    <row r="1896" spans="21:22">
      <c r="U1896" s="8"/>
      <c r="V1896" s="8"/>
    </row>
    <row r="1897" spans="21:22">
      <c r="U1897" s="8"/>
      <c r="V1897" s="8"/>
    </row>
    <row r="1898" spans="21:22">
      <c r="U1898" s="8"/>
      <c r="V1898" s="8"/>
    </row>
    <row r="1899" spans="21:22">
      <c r="U1899" s="8"/>
      <c r="V1899" s="8"/>
    </row>
    <row r="1900" spans="21:22">
      <c r="U1900" s="8"/>
      <c r="V1900" s="8"/>
    </row>
    <row r="1901" spans="21:22">
      <c r="U1901" s="8"/>
      <c r="V1901" s="8"/>
    </row>
    <row r="1902" spans="21:22">
      <c r="U1902" s="8"/>
      <c r="V1902" s="8"/>
    </row>
    <row r="1903" spans="21:22">
      <c r="U1903" s="8"/>
      <c r="V1903" s="8"/>
    </row>
    <row r="1904" spans="21:22">
      <c r="U1904" s="8"/>
      <c r="V1904" s="8"/>
    </row>
    <row r="1905" spans="21:22">
      <c r="U1905" s="8"/>
      <c r="V1905" s="8"/>
    </row>
    <row r="1906" spans="21:22">
      <c r="U1906" s="8"/>
      <c r="V1906" s="8"/>
    </row>
    <row r="1907" spans="21:22">
      <c r="U1907" s="8"/>
      <c r="V1907" s="8"/>
    </row>
    <row r="1908" spans="21:22">
      <c r="U1908" s="8"/>
      <c r="V1908" s="8"/>
    </row>
    <row r="1909" spans="21:22">
      <c r="U1909" s="8"/>
      <c r="V1909" s="8"/>
    </row>
    <row r="1910" spans="21:22">
      <c r="U1910" s="8"/>
      <c r="V1910" s="8"/>
    </row>
    <row r="1911" spans="21:22">
      <c r="U1911" s="8"/>
      <c r="V1911" s="8"/>
    </row>
    <row r="1912" spans="21:22">
      <c r="U1912" s="8"/>
      <c r="V1912" s="8"/>
    </row>
    <row r="1913" spans="21:22">
      <c r="U1913" s="8"/>
      <c r="V1913" s="8"/>
    </row>
    <row r="1914" spans="21:22">
      <c r="U1914" s="8"/>
      <c r="V1914" s="8"/>
    </row>
    <row r="1915" spans="21:22">
      <c r="U1915" s="8"/>
      <c r="V1915" s="8"/>
    </row>
    <row r="1916" spans="21:22">
      <c r="U1916" s="8"/>
      <c r="V1916" s="8"/>
    </row>
    <row r="1917" spans="21:22">
      <c r="U1917" s="8"/>
      <c r="V1917" s="8"/>
    </row>
    <row r="1918" spans="21:22">
      <c r="U1918" s="8"/>
      <c r="V1918" s="8"/>
    </row>
    <row r="1919" spans="21:22">
      <c r="U1919" s="8"/>
      <c r="V1919" s="8"/>
    </row>
    <row r="1920" spans="21:22">
      <c r="U1920" s="8"/>
      <c r="V1920" s="8"/>
    </row>
    <row r="1921" spans="21:22">
      <c r="U1921" s="8"/>
      <c r="V1921" s="8"/>
    </row>
    <row r="1922" spans="21:22">
      <c r="U1922" s="8"/>
      <c r="V1922" s="8"/>
    </row>
    <row r="1923" spans="21:22">
      <c r="U1923" s="8"/>
      <c r="V1923" s="8"/>
    </row>
    <row r="1924" spans="21:22">
      <c r="U1924" s="8"/>
      <c r="V1924" s="8"/>
    </row>
    <row r="1925" spans="21:22">
      <c r="U1925" s="8"/>
      <c r="V1925" s="8"/>
    </row>
    <row r="1926" spans="21:22">
      <c r="U1926" s="8"/>
      <c r="V1926" s="8"/>
    </row>
    <row r="1927" spans="21:22">
      <c r="U1927" s="8"/>
      <c r="V1927" s="8"/>
    </row>
    <row r="1928" spans="21:22">
      <c r="U1928" s="8"/>
      <c r="V1928" s="8"/>
    </row>
    <row r="1929" spans="21:22">
      <c r="U1929" s="8"/>
      <c r="V1929" s="8"/>
    </row>
    <row r="1930" spans="21:22">
      <c r="U1930" s="8"/>
      <c r="V1930" s="8"/>
    </row>
    <row r="1931" spans="21:22">
      <c r="U1931" s="8"/>
      <c r="V1931" s="8"/>
    </row>
    <row r="1932" spans="21:22">
      <c r="U1932" s="8"/>
      <c r="V1932" s="8"/>
    </row>
    <row r="1933" spans="21:22">
      <c r="U1933" s="8"/>
      <c r="V1933" s="8"/>
    </row>
    <row r="1934" spans="21:22">
      <c r="U1934" s="8"/>
      <c r="V1934" s="8"/>
    </row>
    <row r="1935" spans="21:22">
      <c r="U1935" s="8"/>
      <c r="V1935" s="8"/>
    </row>
    <row r="1936" spans="21:22">
      <c r="U1936" s="8"/>
      <c r="V1936" s="8"/>
    </row>
    <row r="1937" spans="21:22">
      <c r="U1937" s="8"/>
      <c r="V1937" s="8"/>
    </row>
    <row r="1938" spans="21:22">
      <c r="U1938" s="8"/>
      <c r="V1938" s="8"/>
    </row>
    <row r="1939" spans="21:22">
      <c r="U1939" s="8"/>
      <c r="V1939" s="8"/>
    </row>
    <row r="1940" spans="21:22">
      <c r="U1940" s="8"/>
      <c r="V1940" s="8"/>
    </row>
    <row r="1941" spans="21:22">
      <c r="U1941" s="8"/>
      <c r="V1941" s="8"/>
    </row>
    <row r="1942" spans="21:22">
      <c r="U1942" s="8"/>
      <c r="V1942" s="8"/>
    </row>
    <row r="1943" spans="21:22">
      <c r="U1943" s="8"/>
      <c r="V1943" s="8"/>
    </row>
    <row r="1944" spans="21:22">
      <c r="U1944" s="8"/>
      <c r="V1944" s="8"/>
    </row>
    <row r="1945" spans="21:22">
      <c r="U1945" s="8"/>
      <c r="V1945" s="8"/>
    </row>
    <row r="1946" spans="21:22">
      <c r="U1946" s="8"/>
      <c r="V1946" s="8"/>
    </row>
    <row r="1947" spans="21:22">
      <c r="U1947" s="8"/>
      <c r="V1947" s="8"/>
    </row>
    <row r="1948" spans="21:22">
      <c r="U1948" s="8"/>
      <c r="V1948" s="8"/>
    </row>
    <row r="1949" spans="21:22">
      <c r="U1949" s="8"/>
      <c r="V1949" s="8"/>
    </row>
    <row r="1950" spans="21:22">
      <c r="U1950" s="8"/>
      <c r="V1950" s="8"/>
    </row>
    <row r="1951" spans="21:22">
      <c r="U1951" s="8"/>
      <c r="V1951" s="8"/>
    </row>
    <row r="1952" spans="21:22">
      <c r="U1952" s="8"/>
      <c r="V1952" s="8"/>
    </row>
    <row r="1953" spans="21:22">
      <c r="U1953" s="8"/>
      <c r="V1953" s="8"/>
    </row>
    <row r="1954" spans="21:22">
      <c r="U1954" s="8"/>
      <c r="V1954" s="8"/>
    </row>
    <row r="1955" spans="21:22">
      <c r="U1955" s="8"/>
      <c r="V1955" s="8"/>
    </row>
    <row r="1956" spans="21:22">
      <c r="U1956" s="8"/>
      <c r="V1956" s="8"/>
    </row>
    <row r="1957" spans="21:22">
      <c r="U1957" s="8"/>
      <c r="V1957" s="8"/>
    </row>
    <row r="1958" spans="21:22">
      <c r="U1958" s="8"/>
      <c r="V1958" s="8"/>
    </row>
    <row r="1959" spans="21:22">
      <c r="U1959" s="8"/>
      <c r="V1959" s="8"/>
    </row>
    <row r="1960" spans="21:22">
      <c r="U1960" s="8"/>
      <c r="V1960" s="8"/>
    </row>
    <row r="1961" spans="21:22">
      <c r="U1961" s="8"/>
      <c r="V1961" s="8"/>
    </row>
    <row r="1962" spans="21:22">
      <c r="U1962" s="8"/>
      <c r="V1962" s="8"/>
    </row>
    <row r="1963" spans="21:22">
      <c r="U1963" s="8"/>
      <c r="V1963" s="8"/>
    </row>
    <row r="1964" spans="21:22">
      <c r="U1964" s="8"/>
      <c r="V1964" s="8"/>
    </row>
    <row r="1965" spans="21:22">
      <c r="U1965" s="8"/>
      <c r="V1965" s="8"/>
    </row>
    <row r="1966" spans="21:22">
      <c r="U1966" s="8"/>
      <c r="V1966" s="8"/>
    </row>
    <row r="1967" spans="21:22">
      <c r="U1967" s="8"/>
      <c r="V1967" s="8"/>
    </row>
    <row r="1968" spans="21:22">
      <c r="U1968" s="8"/>
      <c r="V1968" s="8"/>
    </row>
    <row r="1969" spans="21:22">
      <c r="U1969" s="8"/>
      <c r="V1969" s="8"/>
    </row>
    <row r="1970" spans="21:22">
      <c r="U1970" s="8"/>
      <c r="V1970" s="8"/>
    </row>
    <row r="1971" spans="21:22">
      <c r="U1971" s="8"/>
      <c r="V1971" s="8"/>
    </row>
    <row r="1972" spans="21:22">
      <c r="U1972" s="8"/>
      <c r="V1972" s="8"/>
    </row>
    <row r="1973" spans="21:22">
      <c r="U1973" s="8"/>
      <c r="V1973" s="8"/>
    </row>
    <row r="1974" spans="21:22">
      <c r="U1974" s="8"/>
      <c r="V1974" s="8"/>
    </row>
    <row r="1975" spans="21:22">
      <c r="U1975" s="8"/>
      <c r="V1975" s="8"/>
    </row>
    <row r="1976" spans="21:22">
      <c r="U1976" s="8"/>
      <c r="V1976" s="8"/>
    </row>
    <row r="1977" spans="21:22">
      <c r="U1977" s="8"/>
      <c r="V1977" s="8"/>
    </row>
    <row r="1978" spans="21:22">
      <c r="U1978" s="8"/>
      <c r="V1978" s="8"/>
    </row>
    <row r="1979" spans="21:22">
      <c r="U1979" s="8"/>
      <c r="V1979" s="8"/>
    </row>
    <row r="1980" spans="21:22">
      <c r="U1980" s="8"/>
      <c r="V1980" s="8"/>
    </row>
    <row r="1981" spans="21:22">
      <c r="U1981" s="8"/>
      <c r="V1981" s="8"/>
    </row>
    <row r="1982" spans="21:22">
      <c r="U1982" s="8"/>
      <c r="V1982" s="8"/>
    </row>
    <row r="1983" spans="21:22">
      <c r="U1983" s="8"/>
      <c r="V1983" s="8"/>
    </row>
    <row r="1984" spans="21:22">
      <c r="U1984" s="8"/>
      <c r="V1984" s="8"/>
    </row>
    <row r="1985" spans="21:22">
      <c r="U1985" s="8"/>
      <c r="V1985" s="8"/>
    </row>
    <row r="1986" spans="21:22">
      <c r="U1986" s="8"/>
      <c r="V1986" s="8"/>
    </row>
    <row r="1987" spans="21:22">
      <c r="U1987" s="8"/>
      <c r="V1987" s="8"/>
    </row>
    <row r="1988" spans="21:22">
      <c r="U1988" s="8"/>
      <c r="V1988" s="8"/>
    </row>
    <row r="1989" spans="21:22">
      <c r="U1989" s="8"/>
      <c r="V1989" s="8"/>
    </row>
    <row r="1990" spans="21:22">
      <c r="U1990" s="8"/>
      <c r="V1990" s="8"/>
    </row>
    <row r="1991" spans="21:22">
      <c r="U1991" s="8"/>
      <c r="V1991" s="8"/>
    </row>
    <row r="1992" spans="21:22">
      <c r="U1992" s="8"/>
      <c r="V1992" s="8"/>
    </row>
    <row r="1993" spans="21:22">
      <c r="U1993" s="8"/>
      <c r="V1993" s="8"/>
    </row>
    <row r="1994" spans="21:22">
      <c r="U1994" s="8"/>
      <c r="V1994" s="8"/>
    </row>
    <row r="1995" spans="21:22">
      <c r="U1995" s="8"/>
      <c r="V1995" s="8"/>
    </row>
    <row r="1996" spans="21:22">
      <c r="U1996" s="8"/>
      <c r="V1996" s="8"/>
    </row>
    <row r="1997" spans="21:22">
      <c r="U1997" s="8"/>
      <c r="V1997" s="8"/>
    </row>
    <row r="1998" spans="21:22">
      <c r="U1998" s="8"/>
      <c r="V1998" s="8"/>
    </row>
    <row r="1999" spans="21:22">
      <c r="U1999" s="8"/>
      <c r="V1999" s="8"/>
    </row>
    <row r="2000" spans="21:22">
      <c r="U2000" s="8"/>
      <c r="V2000" s="8"/>
    </row>
    <row r="2001" spans="21:22">
      <c r="U2001" s="8"/>
      <c r="V2001" s="8"/>
    </row>
    <row r="2002" spans="21:22">
      <c r="U2002" s="8"/>
      <c r="V2002" s="8"/>
    </row>
    <row r="2003" spans="21:22">
      <c r="U2003" s="8"/>
      <c r="V2003" s="8"/>
    </row>
    <row r="2004" spans="21:22">
      <c r="U2004" s="8"/>
      <c r="V2004" s="8"/>
    </row>
    <row r="2005" spans="21:22">
      <c r="U2005" s="8"/>
      <c r="V2005" s="8"/>
    </row>
    <row r="2006" spans="21:22">
      <c r="U2006" s="8"/>
      <c r="V2006" s="8"/>
    </row>
    <row r="2007" spans="21:22">
      <c r="U2007" s="8"/>
      <c r="V2007" s="8"/>
    </row>
    <row r="2008" spans="21:22">
      <c r="U2008" s="8"/>
      <c r="V2008" s="8"/>
    </row>
    <row r="2009" spans="21:22">
      <c r="U2009" s="8"/>
      <c r="V2009" s="8"/>
    </row>
    <row r="2010" spans="21:22">
      <c r="U2010" s="8"/>
      <c r="V2010" s="8"/>
    </row>
    <row r="2011" spans="21:22">
      <c r="U2011" s="8"/>
      <c r="V2011" s="8"/>
    </row>
    <row r="2012" spans="21:22">
      <c r="U2012" s="8"/>
      <c r="V2012" s="8"/>
    </row>
    <row r="2013" spans="21:22">
      <c r="U2013" s="8"/>
      <c r="V2013" s="8"/>
    </row>
    <row r="2014" spans="21:22">
      <c r="U2014" s="8"/>
      <c r="V2014" s="8"/>
    </row>
    <row r="2015" spans="21:22">
      <c r="U2015" s="8"/>
      <c r="V2015" s="8"/>
    </row>
    <row r="2016" spans="21:22">
      <c r="U2016" s="8"/>
      <c r="V2016" s="8"/>
    </row>
    <row r="2017" spans="21:22">
      <c r="U2017" s="8"/>
      <c r="V2017" s="8"/>
    </row>
    <row r="2018" spans="21:22">
      <c r="U2018" s="8"/>
      <c r="V2018" s="8"/>
    </row>
    <row r="2019" spans="21:22">
      <c r="U2019" s="8"/>
      <c r="V2019" s="8"/>
    </row>
    <row r="2020" spans="21:22">
      <c r="U2020" s="8"/>
      <c r="V2020" s="8"/>
    </row>
    <row r="2021" spans="21:22">
      <c r="U2021" s="8"/>
      <c r="V2021" s="8"/>
    </row>
    <row r="2022" spans="21:22">
      <c r="U2022" s="8"/>
      <c r="V2022" s="8"/>
    </row>
    <row r="2023" spans="21:22">
      <c r="U2023" s="8"/>
      <c r="V2023" s="8"/>
    </row>
    <row r="2024" spans="21:22">
      <c r="U2024" s="8"/>
      <c r="V2024" s="8"/>
    </row>
    <row r="2025" spans="21:22">
      <c r="U2025" s="8"/>
      <c r="V2025" s="8"/>
    </row>
    <row r="2026" spans="21:22">
      <c r="U2026" s="8"/>
      <c r="V2026" s="8"/>
    </row>
    <row r="2027" spans="21:22">
      <c r="U2027" s="8"/>
      <c r="V2027" s="8"/>
    </row>
    <row r="2028" spans="21:22">
      <c r="U2028" s="8"/>
      <c r="V2028" s="8"/>
    </row>
    <row r="2029" spans="21:22">
      <c r="U2029" s="8"/>
      <c r="V2029" s="8"/>
    </row>
    <row r="2030" spans="21:22">
      <c r="U2030" s="8"/>
      <c r="V2030" s="8"/>
    </row>
    <row r="2031" spans="21:22">
      <c r="U2031" s="8"/>
      <c r="V2031" s="8"/>
    </row>
    <row r="2032" spans="21:22">
      <c r="U2032" s="8"/>
      <c r="V2032" s="8"/>
    </row>
    <row r="2033" spans="21:22">
      <c r="U2033" s="8"/>
      <c r="V2033" s="8"/>
    </row>
    <row r="2034" spans="21:22">
      <c r="U2034" s="8"/>
      <c r="V2034" s="8"/>
    </row>
    <row r="2035" spans="21:22">
      <c r="U2035" s="8"/>
      <c r="V2035" s="8"/>
    </row>
    <row r="2036" spans="21:22">
      <c r="U2036" s="8"/>
      <c r="V2036" s="8"/>
    </row>
    <row r="2037" spans="21:22">
      <c r="U2037" s="8"/>
      <c r="V2037" s="8"/>
    </row>
    <row r="2038" spans="21:22">
      <c r="U2038" s="8"/>
      <c r="V2038" s="8"/>
    </row>
    <row r="2039" spans="21:22">
      <c r="U2039" s="8"/>
      <c r="V2039" s="8"/>
    </row>
    <row r="2040" spans="21:22">
      <c r="U2040" s="8"/>
      <c r="V2040" s="8"/>
    </row>
    <row r="2041" spans="21:22">
      <c r="U2041" s="8"/>
      <c r="V2041" s="8"/>
    </row>
    <row r="2042" spans="21:22">
      <c r="U2042" s="8"/>
      <c r="V2042" s="8"/>
    </row>
    <row r="2043" spans="21:22">
      <c r="U2043" s="8"/>
      <c r="V2043" s="8"/>
    </row>
    <row r="2044" spans="21:22">
      <c r="U2044" s="8"/>
      <c r="V2044" s="8"/>
    </row>
    <row r="2045" spans="21:22">
      <c r="U2045" s="8"/>
      <c r="V2045" s="8"/>
    </row>
    <row r="2046" spans="21:22">
      <c r="U2046" s="8"/>
      <c r="V2046" s="8"/>
    </row>
    <row r="2047" spans="21:22">
      <c r="U2047" s="8"/>
      <c r="V2047" s="8"/>
    </row>
    <row r="2048" spans="21:22">
      <c r="U2048" s="8"/>
      <c r="V2048" s="8"/>
    </row>
    <row r="2049" spans="21:22">
      <c r="U2049" s="8"/>
      <c r="V2049" s="8"/>
    </row>
    <row r="2050" spans="21:22">
      <c r="U2050" s="8"/>
      <c r="V2050" s="8"/>
    </row>
    <row r="2051" spans="21:22">
      <c r="U2051" s="8"/>
      <c r="V2051" s="8"/>
    </row>
    <row r="2052" spans="21:22">
      <c r="U2052" s="8"/>
      <c r="V2052" s="8"/>
    </row>
    <row r="2053" spans="21:22">
      <c r="U2053" s="8"/>
      <c r="V2053" s="8"/>
    </row>
    <row r="2054" spans="21:22">
      <c r="U2054" s="8"/>
      <c r="V2054" s="8"/>
    </row>
    <row r="2055" spans="21:22">
      <c r="U2055" s="8"/>
      <c r="V2055" s="8"/>
    </row>
    <row r="2056" spans="21:22">
      <c r="U2056" s="8"/>
      <c r="V2056" s="8"/>
    </row>
    <row r="2057" spans="21:22">
      <c r="U2057" s="8"/>
      <c r="V2057" s="8"/>
    </row>
    <row r="2058" spans="21:22">
      <c r="U2058" s="8"/>
      <c r="V2058" s="8"/>
    </row>
    <row r="2059" spans="21:22">
      <c r="U2059" s="8"/>
      <c r="V2059" s="8"/>
    </row>
    <row r="2060" spans="21:22">
      <c r="U2060" s="8"/>
      <c r="V2060" s="8"/>
    </row>
    <row r="2061" spans="21:22">
      <c r="U2061" s="8"/>
      <c r="V2061" s="8"/>
    </row>
    <row r="2062" spans="21:22">
      <c r="U2062" s="8"/>
      <c r="V2062" s="8"/>
    </row>
    <row r="2063" spans="21:22">
      <c r="U2063" s="8"/>
      <c r="V2063" s="8"/>
    </row>
    <row r="2064" spans="21:22">
      <c r="U2064" s="8"/>
      <c r="V2064" s="8"/>
    </row>
    <row r="2065" spans="21:22">
      <c r="U2065" s="8"/>
      <c r="V2065" s="8"/>
    </row>
    <row r="2066" spans="21:22">
      <c r="U2066" s="8"/>
      <c r="V2066" s="8"/>
    </row>
    <row r="2067" spans="21:22">
      <c r="U2067" s="8"/>
      <c r="V2067" s="8"/>
    </row>
    <row r="2068" spans="21:22">
      <c r="U2068" s="8"/>
      <c r="V2068" s="8"/>
    </row>
    <row r="2069" spans="21:22">
      <c r="U2069" s="8"/>
      <c r="V2069" s="8"/>
    </row>
    <row r="2070" spans="21:22">
      <c r="U2070" s="8"/>
      <c r="V2070" s="8"/>
    </row>
    <row r="2071" spans="21:22">
      <c r="U2071" s="8"/>
      <c r="V2071" s="8"/>
    </row>
    <row r="2072" spans="21:22">
      <c r="U2072" s="8"/>
      <c r="V2072" s="8"/>
    </row>
    <row r="2073" spans="21:22">
      <c r="U2073" s="8"/>
      <c r="V2073" s="8"/>
    </row>
    <row r="2074" spans="21:22">
      <c r="U2074" s="8"/>
      <c r="V2074" s="8"/>
    </row>
    <row r="2075" spans="21:22">
      <c r="U2075" s="8"/>
      <c r="V2075" s="8"/>
    </row>
    <row r="2076" spans="21:22">
      <c r="U2076" s="8"/>
      <c r="V2076" s="8"/>
    </row>
    <row r="2077" spans="21:22">
      <c r="U2077" s="8"/>
      <c r="V2077" s="8"/>
    </row>
    <row r="2078" spans="21:22">
      <c r="U2078" s="8"/>
      <c r="V2078" s="8"/>
    </row>
    <row r="2079" spans="21:22">
      <c r="U2079" s="8"/>
      <c r="V2079" s="8"/>
    </row>
    <row r="2080" spans="21:22">
      <c r="U2080" s="8"/>
      <c r="V2080" s="8"/>
    </row>
    <row r="2081" spans="21:22">
      <c r="U2081" s="8"/>
      <c r="V2081" s="8"/>
    </row>
    <row r="2082" spans="21:22">
      <c r="U2082" s="8"/>
      <c r="V2082" s="8"/>
    </row>
    <row r="2083" spans="21:22">
      <c r="U2083" s="8"/>
      <c r="V2083" s="8"/>
    </row>
    <row r="2084" spans="21:22">
      <c r="U2084" s="8"/>
      <c r="V2084" s="8"/>
    </row>
    <row r="2085" spans="21:22">
      <c r="U2085" s="8"/>
      <c r="V2085" s="8"/>
    </row>
    <row r="2086" spans="21:22">
      <c r="U2086" s="8"/>
      <c r="V2086" s="8"/>
    </row>
    <row r="2087" spans="21:22">
      <c r="U2087" s="8"/>
      <c r="V2087" s="8"/>
    </row>
    <row r="2088" spans="21:22">
      <c r="U2088" s="8"/>
      <c r="V2088" s="8"/>
    </row>
    <row r="2089" spans="21:22">
      <c r="U2089" s="8"/>
      <c r="V2089" s="8"/>
    </row>
    <row r="2090" spans="21:22">
      <c r="U2090" s="8"/>
      <c r="V2090" s="8"/>
    </row>
    <row r="2091" spans="21:22">
      <c r="U2091" s="8"/>
      <c r="V2091" s="8"/>
    </row>
    <row r="2092" spans="21:22">
      <c r="U2092" s="8"/>
      <c r="V2092" s="8"/>
    </row>
    <row r="2093" spans="21:22">
      <c r="U2093" s="8"/>
      <c r="V2093" s="8"/>
    </row>
    <row r="2094" spans="21:22">
      <c r="U2094" s="8"/>
      <c r="V2094" s="8"/>
    </row>
    <row r="2095" spans="21:22">
      <c r="U2095" s="8"/>
      <c r="V2095" s="8"/>
    </row>
    <row r="2096" spans="21:22">
      <c r="U2096" s="8"/>
      <c r="V2096" s="8"/>
    </row>
    <row r="2097" spans="21:22">
      <c r="U2097" s="8"/>
      <c r="V2097" s="8"/>
    </row>
    <row r="2098" spans="21:22">
      <c r="U2098" s="8"/>
      <c r="V2098" s="8"/>
    </row>
    <row r="2099" spans="21:22">
      <c r="U2099" s="8"/>
      <c r="V2099" s="8"/>
    </row>
    <row r="2100" spans="21:22">
      <c r="U2100" s="8"/>
      <c r="V2100" s="8"/>
    </row>
    <row r="2101" spans="21:22">
      <c r="U2101" s="8"/>
      <c r="V2101" s="8"/>
    </row>
    <row r="2102" spans="21:22">
      <c r="U2102" s="8"/>
      <c r="V2102" s="8"/>
    </row>
    <row r="2103" spans="21:22">
      <c r="U2103" s="8"/>
      <c r="V2103" s="8"/>
    </row>
    <row r="2104" spans="21:22">
      <c r="U2104" s="8"/>
      <c r="V2104" s="8"/>
    </row>
    <row r="2105" spans="21:22">
      <c r="U2105" s="8"/>
      <c r="V2105" s="8"/>
    </row>
    <row r="2106" spans="21:22">
      <c r="U2106" s="8"/>
      <c r="V2106" s="8"/>
    </row>
    <row r="2107" spans="21:22">
      <c r="U2107" s="8"/>
      <c r="V2107" s="8"/>
    </row>
    <row r="2108" spans="21:22">
      <c r="U2108" s="8"/>
      <c r="V2108" s="8"/>
    </row>
    <row r="2109" spans="21:22">
      <c r="U2109" s="8"/>
      <c r="V2109" s="8"/>
    </row>
    <row r="2110" spans="21:22">
      <c r="U2110" s="8"/>
      <c r="V2110" s="8"/>
    </row>
    <row r="2111" spans="21:22">
      <c r="U2111" s="8"/>
      <c r="V2111" s="8"/>
    </row>
    <row r="2112" spans="21:22">
      <c r="U2112" s="8"/>
      <c r="V2112" s="8"/>
    </row>
    <row r="2113" spans="21:22">
      <c r="U2113" s="8"/>
      <c r="V2113" s="8"/>
    </row>
    <row r="2114" spans="21:22">
      <c r="U2114" s="8"/>
      <c r="V2114" s="8"/>
    </row>
    <row r="2115" spans="21:22">
      <c r="U2115" s="8"/>
      <c r="V2115" s="8"/>
    </row>
    <row r="2116" spans="21:22">
      <c r="U2116" s="8"/>
      <c r="V2116" s="8"/>
    </row>
    <row r="2117" spans="21:22">
      <c r="U2117" s="8"/>
      <c r="V2117" s="8"/>
    </row>
    <row r="2118" spans="21:22">
      <c r="U2118" s="8"/>
      <c r="V2118" s="8"/>
    </row>
    <row r="2119" spans="21:22">
      <c r="U2119" s="8"/>
      <c r="V2119" s="8"/>
    </row>
    <row r="2120" spans="21:22">
      <c r="U2120" s="8"/>
      <c r="V2120" s="8"/>
    </row>
    <row r="2121" spans="21:22">
      <c r="U2121" s="8"/>
      <c r="V2121" s="8"/>
    </row>
    <row r="2122" spans="21:22">
      <c r="U2122" s="8"/>
      <c r="V2122" s="8"/>
    </row>
    <row r="2123" spans="21:22">
      <c r="U2123" s="8"/>
      <c r="V2123" s="8"/>
    </row>
    <row r="2124" spans="21:22">
      <c r="U2124" s="8"/>
      <c r="V2124" s="8"/>
    </row>
    <row r="2125" spans="21:22">
      <c r="U2125" s="8"/>
      <c r="V2125" s="8"/>
    </row>
    <row r="2126" spans="21:22">
      <c r="U2126" s="8"/>
      <c r="V2126" s="8"/>
    </row>
    <row r="2127" spans="21:22">
      <c r="U2127" s="8"/>
      <c r="V2127" s="8"/>
    </row>
    <row r="2128" spans="21:22">
      <c r="U2128" s="8"/>
      <c r="V2128" s="8"/>
    </row>
    <row r="2129" spans="21:22">
      <c r="U2129" s="8"/>
      <c r="V2129" s="8"/>
    </row>
    <row r="2130" spans="21:22">
      <c r="U2130" s="8"/>
      <c r="V2130" s="8"/>
    </row>
    <row r="2131" spans="21:22">
      <c r="U2131" s="8"/>
      <c r="V2131" s="8"/>
    </row>
    <row r="2132" spans="21:22">
      <c r="U2132" s="8"/>
      <c r="V2132" s="8"/>
    </row>
    <row r="2133" spans="21:22">
      <c r="U2133" s="8"/>
      <c r="V2133" s="8"/>
    </row>
    <row r="2134" spans="21:22">
      <c r="U2134" s="8"/>
      <c r="V2134" s="8"/>
    </row>
    <row r="2135" spans="21:22">
      <c r="U2135" s="8"/>
      <c r="V2135" s="8"/>
    </row>
    <row r="2136" spans="21:22">
      <c r="U2136" s="8"/>
      <c r="V2136" s="8"/>
    </row>
    <row r="2137" spans="21:22">
      <c r="U2137" s="8"/>
      <c r="V2137" s="8"/>
    </row>
    <row r="2138" spans="21:22">
      <c r="U2138" s="8"/>
      <c r="V2138" s="8"/>
    </row>
    <row r="2139" spans="21:22">
      <c r="U2139" s="8"/>
      <c r="V2139" s="8"/>
    </row>
    <row r="2140" spans="21:22">
      <c r="U2140" s="8"/>
      <c r="V2140" s="8"/>
    </row>
    <row r="2141" spans="21:22">
      <c r="U2141" s="8"/>
      <c r="V2141" s="8"/>
    </row>
    <row r="2142" spans="21:22">
      <c r="U2142" s="8"/>
      <c r="V2142" s="8"/>
    </row>
    <row r="2143" spans="21:22">
      <c r="U2143" s="8"/>
      <c r="V2143" s="8"/>
    </row>
    <row r="2144" spans="21:22">
      <c r="U2144" s="8"/>
      <c r="V2144" s="8"/>
    </row>
    <row r="2145" spans="21:22">
      <c r="U2145" s="8"/>
      <c r="V2145" s="8"/>
    </row>
    <row r="2146" spans="21:22">
      <c r="U2146" s="8"/>
      <c r="V2146" s="8"/>
    </row>
    <row r="2147" spans="21:22">
      <c r="U2147" s="8"/>
      <c r="V2147" s="8"/>
    </row>
    <row r="2148" spans="21:22">
      <c r="U2148" s="8"/>
      <c r="V2148" s="8"/>
    </row>
    <row r="2149" spans="21:22">
      <c r="U2149" s="8"/>
      <c r="V2149" s="8"/>
    </row>
    <row r="2150" spans="21:22">
      <c r="U2150" s="8"/>
      <c r="V2150" s="8"/>
    </row>
    <row r="2151" spans="21:22">
      <c r="U2151" s="8"/>
      <c r="V2151" s="8"/>
    </row>
    <row r="2152" spans="21:22">
      <c r="U2152" s="8"/>
      <c r="V2152" s="8"/>
    </row>
    <row r="2153" spans="21:22">
      <c r="U2153" s="8"/>
      <c r="V2153" s="8"/>
    </row>
    <row r="2154" spans="21:22">
      <c r="U2154" s="8"/>
      <c r="V2154" s="8"/>
    </row>
    <row r="2155" spans="21:22">
      <c r="U2155" s="8"/>
      <c r="V2155" s="8"/>
    </row>
    <row r="2156" spans="21:22">
      <c r="U2156" s="8"/>
      <c r="V2156" s="8"/>
    </row>
    <row r="2157" spans="21:22">
      <c r="U2157" s="8"/>
      <c r="V2157" s="8"/>
    </row>
    <row r="2158" spans="21:22">
      <c r="U2158" s="8"/>
      <c r="V2158" s="8"/>
    </row>
    <row r="2159" spans="21:22">
      <c r="U2159" s="8"/>
      <c r="V2159" s="8"/>
    </row>
    <row r="2160" spans="21:22">
      <c r="U2160" s="8"/>
      <c r="V2160" s="8"/>
    </row>
    <row r="2161" spans="21:22">
      <c r="U2161" s="8"/>
      <c r="V2161" s="8"/>
    </row>
    <row r="2162" spans="21:22">
      <c r="U2162" s="8"/>
      <c r="V2162" s="8"/>
    </row>
    <row r="2163" spans="21:22">
      <c r="U2163" s="8"/>
      <c r="V2163" s="8"/>
    </row>
    <row r="2164" spans="21:22">
      <c r="U2164" s="8"/>
      <c r="V2164" s="8"/>
    </row>
    <row r="2165" spans="21:22">
      <c r="U2165" s="8"/>
      <c r="V2165" s="8"/>
    </row>
    <row r="2166" spans="21:22">
      <c r="U2166" s="8"/>
      <c r="V2166" s="8"/>
    </row>
    <row r="2167" spans="21:22">
      <c r="U2167" s="8"/>
      <c r="V2167" s="8"/>
    </row>
    <row r="2168" spans="21:22">
      <c r="U2168" s="8"/>
      <c r="V2168" s="8"/>
    </row>
    <row r="2169" spans="21:22">
      <c r="U2169" s="8"/>
      <c r="V2169" s="8"/>
    </row>
    <row r="2170" spans="21:22">
      <c r="U2170" s="8"/>
      <c r="V2170" s="8"/>
    </row>
    <row r="2171" spans="21:22">
      <c r="U2171" s="8"/>
      <c r="V2171" s="8"/>
    </row>
    <row r="2172" spans="21:22">
      <c r="U2172" s="8"/>
      <c r="V2172" s="8"/>
    </row>
    <row r="2173" spans="21:22">
      <c r="U2173" s="8"/>
      <c r="V2173" s="8"/>
    </row>
    <row r="2174" spans="21:22">
      <c r="U2174" s="8"/>
      <c r="V2174" s="8"/>
    </row>
    <row r="2175" spans="21:22">
      <c r="U2175" s="8"/>
      <c r="V2175" s="8"/>
    </row>
    <row r="2176" spans="21:22">
      <c r="U2176" s="8"/>
      <c r="V2176" s="8"/>
    </row>
    <row r="2177" spans="21:22">
      <c r="U2177" s="8"/>
      <c r="V2177" s="8"/>
    </row>
    <row r="2178" spans="21:22">
      <c r="U2178" s="8"/>
      <c r="V2178" s="8"/>
    </row>
    <row r="2179" spans="21:22">
      <c r="U2179" s="8"/>
      <c r="V2179" s="8"/>
    </row>
    <row r="2180" spans="21:22">
      <c r="U2180" s="8"/>
      <c r="V2180" s="8"/>
    </row>
    <row r="2181" spans="21:22">
      <c r="U2181" s="8"/>
      <c r="V2181" s="8"/>
    </row>
    <row r="2182" spans="21:22">
      <c r="U2182" s="8"/>
      <c r="V2182" s="8"/>
    </row>
    <row r="2183" spans="21:22">
      <c r="U2183" s="8"/>
      <c r="V2183" s="8"/>
    </row>
    <row r="2184" spans="21:22">
      <c r="U2184" s="8"/>
      <c r="V2184" s="8"/>
    </row>
    <row r="2185" spans="21:22">
      <c r="U2185" s="8"/>
      <c r="V2185" s="8"/>
    </row>
    <row r="2186" spans="21:22">
      <c r="U2186" s="8"/>
      <c r="V2186" s="8"/>
    </row>
    <row r="2187" spans="21:22">
      <c r="U2187" s="8"/>
      <c r="V2187" s="8"/>
    </row>
    <row r="2188" spans="21:22">
      <c r="U2188" s="8"/>
      <c r="V2188" s="8"/>
    </row>
    <row r="2189" spans="21:22">
      <c r="U2189" s="8"/>
      <c r="V2189" s="8"/>
    </row>
    <row r="2190" spans="21:22">
      <c r="U2190" s="8"/>
      <c r="V2190" s="8"/>
    </row>
    <row r="2191" spans="21:22">
      <c r="U2191" s="8"/>
      <c r="V2191" s="8"/>
    </row>
    <row r="2192" spans="21:22">
      <c r="U2192" s="8"/>
      <c r="V2192" s="8"/>
    </row>
    <row r="2193" spans="21:22">
      <c r="U2193" s="8"/>
      <c r="V2193" s="8"/>
    </row>
    <row r="2194" spans="21:22">
      <c r="U2194" s="8"/>
      <c r="V2194" s="8"/>
    </row>
    <row r="2195" spans="21:22">
      <c r="U2195" s="8"/>
      <c r="V2195" s="8"/>
    </row>
    <row r="2196" spans="21:22">
      <c r="U2196" s="8"/>
      <c r="V2196" s="8"/>
    </row>
    <row r="2197" spans="21:22">
      <c r="U2197" s="8"/>
      <c r="V2197" s="8"/>
    </row>
    <row r="2198" spans="21:22">
      <c r="U2198" s="8"/>
      <c r="V2198" s="8"/>
    </row>
    <row r="2199" spans="21:22">
      <c r="U2199" s="8"/>
      <c r="V2199" s="8"/>
    </row>
    <row r="2200" spans="21:22">
      <c r="U2200" s="8"/>
      <c r="V2200" s="8"/>
    </row>
    <row r="2201" spans="21:22">
      <c r="U2201" s="8"/>
      <c r="V2201" s="8"/>
    </row>
    <row r="2202" spans="21:22">
      <c r="U2202" s="8"/>
      <c r="V2202" s="8"/>
    </row>
    <row r="2203" spans="21:22">
      <c r="U2203" s="8"/>
      <c r="V2203" s="8"/>
    </row>
    <row r="2204" spans="21:22">
      <c r="U2204" s="8"/>
      <c r="V2204" s="8"/>
    </row>
    <row r="2205" spans="21:22">
      <c r="U2205" s="8"/>
      <c r="V2205" s="8"/>
    </row>
    <row r="2206" spans="21:22">
      <c r="U2206" s="8"/>
      <c r="V2206" s="8"/>
    </row>
    <row r="2207" spans="21:22">
      <c r="U2207" s="8"/>
      <c r="V2207" s="8"/>
    </row>
    <row r="2208" spans="21:22">
      <c r="U2208" s="8"/>
      <c r="V2208" s="8"/>
    </row>
    <row r="2209" spans="21:22">
      <c r="U2209" s="8"/>
      <c r="V2209" s="8"/>
    </row>
    <row r="2210" spans="21:22">
      <c r="U2210" s="8"/>
      <c r="V2210" s="8"/>
    </row>
    <row r="2211" spans="21:22">
      <c r="U2211" s="8"/>
      <c r="V2211" s="8"/>
    </row>
    <row r="2212" spans="21:22">
      <c r="U2212" s="8"/>
      <c r="V2212" s="8"/>
    </row>
    <row r="2213" spans="21:22">
      <c r="U2213" s="8"/>
      <c r="V2213" s="8"/>
    </row>
    <row r="2214" spans="21:22">
      <c r="U2214" s="8"/>
      <c r="V2214" s="8"/>
    </row>
    <row r="2215" spans="21:22">
      <c r="U2215" s="8"/>
      <c r="V2215" s="8"/>
    </row>
    <row r="2216" spans="21:22">
      <c r="U2216" s="8"/>
      <c r="V2216" s="8"/>
    </row>
    <row r="2217" spans="21:22">
      <c r="U2217" s="8"/>
      <c r="V2217" s="8"/>
    </row>
    <row r="2218" spans="21:22">
      <c r="U2218" s="8"/>
      <c r="V2218" s="8"/>
    </row>
    <row r="2219" spans="21:22">
      <c r="U2219" s="8"/>
      <c r="V2219" s="8"/>
    </row>
    <row r="2220" spans="21:22">
      <c r="U2220" s="8"/>
      <c r="V2220" s="8"/>
    </row>
    <row r="2221" spans="21:22">
      <c r="U2221" s="8"/>
      <c r="V2221" s="8"/>
    </row>
    <row r="2222" spans="21:22">
      <c r="U2222" s="8"/>
      <c r="V2222" s="8"/>
    </row>
    <row r="2223" spans="21:22">
      <c r="U2223" s="8"/>
      <c r="V2223" s="8"/>
    </row>
    <row r="2224" spans="21:22">
      <c r="U2224" s="8"/>
      <c r="V2224" s="8"/>
    </row>
    <row r="2225" spans="21:22">
      <c r="U2225" s="8"/>
      <c r="V2225" s="8"/>
    </row>
    <row r="2226" spans="21:22">
      <c r="U2226" s="8"/>
      <c r="V2226" s="8"/>
    </row>
    <row r="2227" spans="21:22">
      <c r="U2227" s="8"/>
      <c r="V2227" s="8"/>
    </row>
    <row r="2228" spans="21:22">
      <c r="U2228" s="8"/>
      <c r="V2228" s="8"/>
    </row>
    <row r="2229" spans="21:22">
      <c r="U2229" s="8"/>
      <c r="V2229" s="8"/>
    </row>
    <row r="2230" spans="21:22">
      <c r="U2230" s="8"/>
      <c r="V2230" s="8"/>
    </row>
    <row r="2231" spans="21:22">
      <c r="U2231" s="8"/>
      <c r="V2231" s="8"/>
    </row>
    <row r="2232" spans="21:22">
      <c r="U2232" s="8"/>
      <c r="V2232" s="8"/>
    </row>
    <row r="2233" spans="21:22">
      <c r="U2233" s="8"/>
      <c r="V2233" s="8"/>
    </row>
    <row r="2234" spans="21:22">
      <c r="U2234" s="8"/>
      <c r="V2234" s="8"/>
    </row>
    <row r="2235" spans="21:22">
      <c r="U2235" s="8"/>
      <c r="V2235" s="8"/>
    </row>
    <row r="2236" spans="21:22">
      <c r="U2236" s="8"/>
      <c r="V2236" s="8"/>
    </row>
    <row r="2237" spans="21:22">
      <c r="U2237" s="8"/>
      <c r="V2237" s="8"/>
    </row>
    <row r="2238" spans="21:22">
      <c r="U2238" s="8"/>
      <c r="V2238" s="8"/>
    </row>
    <row r="2239" spans="21:22">
      <c r="U2239" s="8"/>
      <c r="V2239" s="8"/>
    </row>
    <row r="2240" spans="21:22">
      <c r="U2240" s="8"/>
      <c r="V2240" s="8"/>
    </row>
    <row r="2241" spans="21:22">
      <c r="U2241" s="8"/>
      <c r="V2241" s="8"/>
    </row>
    <row r="2242" spans="21:22">
      <c r="U2242" s="8"/>
      <c r="V2242" s="8"/>
    </row>
    <row r="2243" spans="21:22">
      <c r="U2243" s="8"/>
      <c r="V2243" s="8"/>
    </row>
    <row r="2244" spans="21:22">
      <c r="U2244" s="8"/>
      <c r="V2244" s="8"/>
    </row>
    <row r="2245" spans="21:22">
      <c r="U2245" s="8"/>
      <c r="V2245" s="8"/>
    </row>
    <row r="2246" spans="21:22">
      <c r="U2246" s="8"/>
      <c r="V2246" s="8"/>
    </row>
    <row r="2247" spans="21:22">
      <c r="U2247" s="8"/>
      <c r="V2247" s="8"/>
    </row>
    <row r="2248" spans="21:22">
      <c r="U2248" s="8"/>
      <c r="V2248" s="8"/>
    </row>
    <row r="2249" spans="21:22">
      <c r="U2249" s="8"/>
      <c r="V2249" s="8"/>
    </row>
    <row r="2250" spans="21:22">
      <c r="U2250" s="8"/>
      <c r="V2250" s="8"/>
    </row>
    <row r="2251" spans="21:22">
      <c r="U2251" s="8"/>
      <c r="V2251" s="8"/>
    </row>
    <row r="2252" spans="21:22">
      <c r="U2252" s="8"/>
      <c r="V2252" s="8"/>
    </row>
    <row r="2253" spans="21:22">
      <c r="U2253" s="8"/>
      <c r="V2253" s="8"/>
    </row>
    <row r="2254" spans="21:22">
      <c r="U2254" s="8"/>
      <c r="V2254" s="8"/>
    </row>
    <row r="2255" spans="21:22">
      <c r="U2255" s="8"/>
      <c r="V2255" s="8"/>
    </row>
    <row r="2256" spans="21:22">
      <c r="U2256" s="8"/>
      <c r="V2256" s="8"/>
    </row>
    <row r="2257" spans="21:22">
      <c r="U2257" s="8"/>
      <c r="V2257" s="8"/>
    </row>
    <row r="2258" spans="21:22">
      <c r="U2258" s="8"/>
      <c r="V2258" s="8"/>
    </row>
    <row r="2259" spans="21:22">
      <c r="U2259" s="8"/>
      <c r="V2259" s="8"/>
    </row>
    <row r="2260" spans="21:22">
      <c r="U2260" s="8"/>
      <c r="V2260" s="8"/>
    </row>
    <row r="2261" spans="21:22">
      <c r="U2261" s="8"/>
      <c r="V2261" s="8"/>
    </row>
    <row r="2262" spans="21:22">
      <c r="U2262" s="8"/>
      <c r="V2262" s="8"/>
    </row>
    <row r="2263" spans="21:22">
      <c r="U2263" s="8"/>
      <c r="V2263" s="8"/>
    </row>
    <row r="2264" spans="21:22">
      <c r="U2264" s="8"/>
      <c r="V2264" s="8"/>
    </row>
    <row r="2265" spans="21:22">
      <c r="U2265" s="8"/>
      <c r="V2265" s="8"/>
    </row>
    <row r="2266" spans="21:22">
      <c r="U2266" s="8"/>
      <c r="V2266" s="8"/>
    </row>
    <row r="2267" spans="21:22">
      <c r="U2267" s="8"/>
      <c r="V2267" s="8"/>
    </row>
    <row r="2268" spans="21:22">
      <c r="U2268" s="8"/>
      <c r="V2268" s="8"/>
    </row>
    <row r="2269" spans="21:22">
      <c r="U2269" s="8"/>
      <c r="V2269" s="8"/>
    </row>
    <row r="2270" spans="21:22">
      <c r="U2270" s="8"/>
      <c r="V2270" s="8"/>
    </row>
    <row r="2271" spans="21:22">
      <c r="U2271" s="8"/>
      <c r="V2271" s="8"/>
    </row>
    <row r="2272" spans="21:22">
      <c r="U2272" s="8"/>
      <c r="V2272" s="8"/>
    </row>
    <row r="2273" spans="21:22">
      <c r="U2273" s="8"/>
      <c r="V2273" s="8"/>
    </row>
    <row r="2274" spans="21:22">
      <c r="U2274" s="8"/>
      <c r="V2274" s="8"/>
    </row>
    <row r="2275" spans="21:22">
      <c r="U2275" s="8"/>
      <c r="V2275" s="8"/>
    </row>
    <row r="2276" spans="21:22">
      <c r="U2276" s="8"/>
      <c r="V2276" s="8"/>
    </row>
    <row r="2277" spans="21:22">
      <c r="U2277" s="8"/>
      <c r="V2277" s="8"/>
    </row>
    <row r="2278" spans="21:22">
      <c r="U2278" s="8"/>
      <c r="V2278" s="8"/>
    </row>
    <row r="2279" spans="21:22">
      <c r="U2279" s="8"/>
      <c r="V2279" s="8"/>
    </row>
    <row r="2280" spans="21:22">
      <c r="U2280" s="8"/>
      <c r="V2280" s="8"/>
    </row>
    <row r="2281" spans="21:22">
      <c r="U2281" s="8"/>
      <c r="V2281" s="8"/>
    </row>
    <row r="2282" spans="21:22">
      <c r="U2282" s="8"/>
      <c r="V2282" s="8"/>
    </row>
    <row r="2283" spans="21:22">
      <c r="U2283" s="8"/>
      <c r="V2283" s="8"/>
    </row>
    <row r="2284" spans="21:22">
      <c r="U2284" s="8"/>
      <c r="V2284" s="8"/>
    </row>
    <row r="2285" spans="21:22">
      <c r="U2285" s="8"/>
      <c r="V2285" s="8"/>
    </row>
    <row r="2286" spans="21:22">
      <c r="U2286" s="8"/>
      <c r="V2286" s="8"/>
    </row>
    <row r="2287" spans="21:22">
      <c r="U2287" s="8"/>
      <c r="V2287" s="8"/>
    </row>
    <row r="2288" spans="21:22">
      <c r="U2288" s="8"/>
      <c r="V2288" s="8"/>
    </row>
    <row r="2289" spans="21:22">
      <c r="U2289" s="8"/>
      <c r="V2289" s="8"/>
    </row>
    <row r="2290" spans="21:22">
      <c r="U2290" s="8"/>
      <c r="V2290" s="8"/>
    </row>
    <row r="2291" spans="21:22">
      <c r="U2291" s="8"/>
      <c r="V2291" s="8"/>
    </row>
    <row r="2292" spans="21:22">
      <c r="U2292" s="8"/>
      <c r="V2292" s="8"/>
    </row>
    <row r="2293" spans="21:22">
      <c r="U2293" s="8"/>
      <c r="V2293" s="8"/>
    </row>
    <row r="2294" spans="21:22">
      <c r="U2294" s="8"/>
      <c r="V2294" s="8"/>
    </row>
    <row r="2295" spans="21:22">
      <c r="U2295" s="8"/>
      <c r="V2295" s="8"/>
    </row>
    <row r="2296" spans="21:22">
      <c r="U2296" s="8"/>
      <c r="V2296" s="8"/>
    </row>
    <row r="2297" spans="21:22">
      <c r="U2297" s="8"/>
      <c r="V2297" s="8"/>
    </row>
    <row r="2298" spans="21:22">
      <c r="U2298" s="8"/>
      <c r="V2298" s="8"/>
    </row>
    <row r="2299" spans="21:22">
      <c r="U2299" s="8"/>
      <c r="V2299" s="8"/>
    </row>
    <row r="2300" spans="21:22">
      <c r="U2300" s="8"/>
      <c r="V2300" s="8"/>
    </row>
    <row r="2301" spans="21:22">
      <c r="U2301" s="8"/>
      <c r="V2301" s="8"/>
    </row>
    <row r="2302" spans="21:22">
      <c r="U2302" s="8"/>
      <c r="V2302" s="8"/>
    </row>
    <row r="2303" spans="21:22">
      <c r="U2303" s="8"/>
      <c r="V2303" s="8"/>
    </row>
    <row r="2304" spans="21:22">
      <c r="U2304" s="8"/>
      <c r="V2304" s="8"/>
    </row>
    <row r="2305" spans="21:22">
      <c r="U2305" s="8"/>
      <c r="V2305" s="8"/>
    </row>
    <row r="2306" spans="21:22">
      <c r="U2306" s="8"/>
      <c r="V2306" s="8"/>
    </row>
    <row r="2307" spans="21:22">
      <c r="U2307" s="8"/>
      <c r="V2307" s="8"/>
    </row>
    <row r="2308" spans="21:22">
      <c r="U2308" s="8"/>
      <c r="V2308" s="8"/>
    </row>
    <row r="2309" spans="21:22">
      <c r="U2309" s="8"/>
      <c r="V2309" s="8"/>
    </row>
    <row r="2310" spans="21:22">
      <c r="U2310" s="8"/>
      <c r="V2310" s="8"/>
    </row>
    <row r="2311" spans="21:22">
      <c r="U2311" s="8"/>
      <c r="V2311" s="8"/>
    </row>
    <row r="2312" spans="21:22">
      <c r="U2312" s="8"/>
      <c r="V2312" s="8"/>
    </row>
    <row r="2313" spans="21:22">
      <c r="U2313" s="8"/>
      <c r="V2313" s="8"/>
    </row>
    <row r="2314" spans="21:22">
      <c r="U2314" s="8"/>
      <c r="V2314" s="8"/>
    </row>
    <row r="2315" spans="21:22">
      <c r="U2315" s="8"/>
      <c r="V2315" s="8"/>
    </row>
    <row r="2316" spans="21:22">
      <c r="U2316" s="8"/>
      <c r="V2316" s="8"/>
    </row>
    <row r="2317" spans="21:22">
      <c r="U2317" s="8"/>
      <c r="V2317" s="8"/>
    </row>
    <row r="2318" spans="21:22">
      <c r="U2318" s="8"/>
      <c r="V2318" s="8"/>
    </row>
    <row r="2319" spans="21:22">
      <c r="U2319" s="8"/>
      <c r="V2319" s="8"/>
    </row>
    <row r="2320" spans="21:22">
      <c r="U2320" s="8"/>
      <c r="V2320" s="8"/>
    </row>
    <row r="2321" spans="21:22">
      <c r="U2321" s="8"/>
      <c r="V2321" s="8"/>
    </row>
    <row r="2322" spans="21:22">
      <c r="U2322" s="8"/>
      <c r="V2322" s="8"/>
    </row>
    <row r="2323" spans="21:22">
      <c r="U2323" s="8"/>
      <c r="V2323" s="8"/>
    </row>
    <row r="2324" spans="21:22">
      <c r="U2324" s="8"/>
      <c r="V2324" s="8"/>
    </row>
    <row r="2325" spans="21:22">
      <c r="U2325" s="8"/>
      <c r="V2325" s="8"/>
    </row>
    <row r="2326" spans="21:22">
      <c r="U2326" s="8"/>
      <c r="V2326" s="8"/>
    </row>
    <row r="2327" spans="21:22">
      <c r="U2327" s="8"/>
      <c r="V2327" s="8"/>
    </row>
    <row r="2328" spans="21:22">
      <c r="U2328" s="8"/>
      <c r="V2328" s="8"/>
    </row>
    <row r="2329" spans="21:22">
      <c r="U2329" s="8"/>
      <c r="V2329" s="8"/>
    </row>
    <row r="2330" spans="21:22">
      <c r="U2330" s="8"/>
      <c r="V2330" s="8"/>
    </row>
    <row r="2331" spans="21:22">
      <c r="U2331" s="8"/>
      <c r="V2331" s="8"/>
    </row>
    <row r="2332" spans="21:22">
      <c r="U2332" s="8"/>
      <c r="V2332" s="8"/>
    </row>
    <row r="2333" spans="21:22">
      <c r="U2333" s="8"/>
      <c r="V2333" s="8"/>
    </row>
    <row r="2334" spans="21:22">
      <c r="U2334" s="8"/>
      <c r="V2334" s="8"/>
    </row>
    <row r="2335" spans="21:22">
      <c r="U2335" s="8"/>
      <c r="V2335" s="8"/>
    </row>
    <row r="2336" spans="21:22">
      <c r="U2336" s="8"/>
      <c r="V2336" s="8"/>
    </row>
    <row r="2337" spans="21:22">
      <c r="U2337" s="8"/>
      <c r="V2337" s="8"/>
    </row>
    <row r="2338" spans="21:22">
      <c r="U2338" s="8"/>
      <c r="V2338" s="8"/>
    </row>
    <row r="2339" spans="21:22">
      <c r="U2339" s="8"/>
      <c r="V2339" s="8"/>
    </row>
    <row r="2340" spans="21:22">
      <c r="U2340" s="8"/>
      <c r="V2340" s="8"/>
    </row>
    <row r="2341" spans="21:22">
      <c r="U2341" s="8"/>
      <c r="V2341" s="8"/>
    </row>
    <row r="2342" spans="21:22">
      <c r="U2342" s="8"/>
      <c r="V2342" s="8"/>
    </row>
    <row r="2343" spans="21:22">
      <c r="U2343" s="8"/>
      <c r="V2343" s="8"/>
    </row>
    <row r="2344" spans="21:22">
      <c r="U2344" s="8"/>
      <c r="V2344" s="8"/>
    </row>
    <row r="2345" spans="21:22">
      <c r="U2345" s="8"/>
      <c r="V2345" s="8"/>
    </row>
    <row r="2346" spans="21:22">
      <c r="U2346" s="8"/>
      <c r="V2346" s="8"/>
    </row>
    <row r="2347" spans="21:22">
      <c r="U2347" s="8"/>
      <c r="V2347" s="8"/>
    </row>
    <row r="2348" spans="21:22">
      <c r="U2348" s="8"/>
      <c r="V2348" s="8"/>
    </row>
    <row r="2349" spans="21:22">
      <c r="U2349" s="8"/>
      <c r="V2349" s="8"/>
    </row>
    <row r="2350" spans="21:22">
      <c r="U2350" s="8"/>
      <c r="V2350" s="8"/>
    </row>
    <row r="2351" spans="21:22">
      <c r="U2351" s="8"/>
      <c r="V2351" s="8"/>
    </row>
    <row r="2352" spans="21:22">
      <c r="U2352" s="8"/>
      <c r="V2352" s="8"/>
    </row>
    <row r="2353" spans="21:22">
      <c r="U2353" s="8"/>
      <c r="V2353" s="8"/>
    </row>
    <row r="2354" spans="21:22">
      <c r="U2354" s="8"/>
      <c r="V2354" s="8"/>
    </row>
    <row r="2355" spans="21:22">
      <c r="U2355" s="8"/>
      <c r="V2355" s="8"/>
    </row>
    <row r="2356" spans="21:22">
      <c r="U2356" s="8"/>
      <c r="V2356" s="8"/>
    </row>
    <row r="2357" spans="21:22">
      <c r="U2357" s="8"/>
      <c r="V2357" s="8"/>
    </row>
    <row r="2358" spans="21:22">
      <c r="U2358" s="8"/>
      <c r="V2358" s="8"/>
    </row>
    <row r="2359" spans="21:22">
      <c r="U2359" s="8"/>
      <c r="V2359" s="8"/>
    </row>
    <row r="2360" spans="21:22">
      <c r="U2360" s="8"/>
      <c r="V2360" s="8"/>
    </row>
    <row r="2361" spans="21:22">
      <c r="U2361" s="8"/>
      <c r="V2361" s="8"/>
    </row>
    <row r="2362" spans="21:22">
      <c r="U2362" s="8"/>
      <c r="V2362" s="8"/>
    </row>
    <row r="2363" spans="21:22">
      <c r="U2363" s="8"/>
      <c r="V2363" s="8"/>
    </row>
    <row r="2364" spans="21:22">
      <c r="U2364" s="8"/>
      <c r="V2364" s="8"/>
    </row>
    <row r="2365" spans="21:22">
      <c r="U2365" s="8"/>
      <c r="V2365" s="8"/>
    </row>
    <row r="2366" spans="21:22">
      <c r="U2366" s="8"/>
      <c r="V2366" s="8"/>
    </row>
    <row r="2367" spans="21:22">
      <c r="U2367" s="8"/>
      <c r="V2367" s="8"/>
    </row>
    <row r="2368" spans="21:22">
      <c r="U2368" s="8"/>
      <c r="V2368" s="8"/>
    </row>
    <row r="2369" spans="21:22">
      <c r="U2369" s="8"/>
      <c r="V2369" s="8"/>
    </row>
    <row r="2370" spans="21:22">
      <c r="U2370" s="8"/>
      <c r="V2370" s="8"/>
    </row>
    <row r="2371" spans="21:22">
      <c r="U2371" s="8"/>
      <c r="V2371" s="8"/>
    </row>
    <row r="2372" spans="21:22">
      <c r="U2372" s="8"/>
      <c r="V2372" s="8"/>
    </row>
    <row r="2373" spans="21:22">
      <c r="U2373" s="8"/>
      <c r="V2373" s="8"/>
    </row>
    <row r="2374" spans="21:22">
      <c r="U2374" s="8"/>
      <c r="V2374" s="8"/>
    </row>
    <row r="2375" spans="21:22">
      <c r="U2375" s="8"/>
      <c r="V2375" s="8"/>
    </row>
    <row r="2376" spans="21:22">
      <c r="U2376" s="8"/>
      <c r="V2376" s="8"/>
    </row>
    <row r="2377" spans="21:22">
      <c r="U2377" s="8"/>
      <c r="V2377" s="8"/>
    </row>
    <row r="2378" spans="21:22">
      <c r="U2378" s="8"/>
      <c r="V2378" s="8"/>
    </row>
    <row r="2379" spans="21:22">
      <c r="U2379" s="8"/>
      <c r="V2379" s="8"/>
    </row>
    <row r="2380" spans="21:22">
      <c r="U2380" s="8"/>
      <c r="V2380" s="8"/>
    </row>
    <row r="2381" spans="21:22">
      <c r="U2381" s="8"/>
      <c r="V2381" s="8"/>
    </row>
    <row r="2382" spans="21:22">
      <c r="U2382" s="8"/>
      <c r="V2382" s="8"/>
    </row>
    <row r="2383" spans="21:22">
      <c r="U2383" s="8"/>
      <c r="V2383" s="8"/>
    </row>
    <row r="2384" spans="21:22">
      <c r="U2384" s="8"/>
      <c r="V2384" s="8"/>
    </row>
    <row r="2385" spans="21:22">
      <c r="U2385" s="8"/>
      <c r="V2385" s="8"/>
    </row>
    <row r="2386" spans="21:22">
      <c r="U2386" s="8"/>
      <c r="V2386" s="8"/>
    </row>
    <row r="2387" spans="21:22">
      <c r="U2387" s="8"/>
      <c r="V2387" s="8"/>
    </row>
    <row r="2388" spans="21:22">
      <c r="U2388" s="8"/>
      <c r="V2388" s="8"/>
    </row>
    <row r="2389" spans="21:22">
      <c r="U2389" s="8"/>
      <c r="V2389" s="8"/>
    </row>
    <row r="2390" spans="21:22">
      <c r="U2390" s="8"/>
      <c r="V2390" s="8"/>
    </row>
    <row r="2391" spans="21:22">
      <c r="U2391" s="8"/>
      <c r="V2391" s="8"/>
    </row>
    <row r="2392" spans="21:22">
      <c r="U2392" s="8"/>
      <c r="V2392" s="8"/>
    </row>
    <row r="2393" spans="21:22">
      <c r="U2393" s="8"/>
      <c r="V2393" s="8"/>
    </row>
    <row r="2394" spans="21:22">
      <c r="U2394" s="8"/>
      <c r="V2394" s="8"/>
    </row>
    <row r="2395" spans="21:22">
      <c r="U2395" s="8"/>
      <c r="V2395" s="8"/>
    </row>
    <row r="2396" spans="21:22">
      <c r="U2396" s="8"/>
      <c r="V2396" s="8"/>
    </row>
    <row r="2397" spans="21:22">
      <c r="U2397" s="8"/>
      <c r="V2397" s="8"/>
    </row>
    <row r="2398" spans="21:22">
      <c r="U2398" s="8"/>
      <c r="V2398" s="8"/>
    </row>
    <row r="2399" spans="21:22">
      <c r="U2399" s="8"/>
      <c r="V2399" s="8"/>
    </row>
    <row r="2400" spans="21:22">
      <c r="U2400" s="8"/>
      <c r="V2400" s="8"/>
    </row>
    <row r="2401" spans="21:22">
      <c r="U2401" s="8"/>
      <c r="V2401" s="8"/>
    </row>
    <row r="2402" spans="21:22">
      <c r="U2402" s="8"/>
      <c r="V2402" s="8"/>
    </row>
    <row r="2403" spans="21:22">
      <c r="U2403" s="8"/>
      <c r="V2403" s="8"/>
    </row>
    <row r="2404" spans="21:22">
      <c r="U2404" s="8"/>
      <c r="V2404" s="8"/>
    </row>
    <row r="2405" spans="21:22">
      <c r="U2405" s="8"/>
      <c r="V2405" s="8"/>
    </row>
    <row r="2406" spans="21:22">
      <c r="U2406" s="8"/>
      <c r="V2406" s="8"/>
    </row>
    <row r="2407" spans="21:22">
      <c r="U2407" s="8"/>
      <c r="V2407" s="8"/>
    </row>
    <row r="2408" spans="21:22">
      <c r="U2408" s="8"/>
      <c r="V2408" s="8"/>
    </row>
    <row r="2409" spans="21:22">
      <c r="U2409" s="8"/>
      <c r="V2409" s="8"/>
    </row>
    <row r="2410" spans="21:22">
      <c r="U2410" s="8"/>
      <c r="V2410" s="8"/>
    </row>
    <row r="2411" spans="21:22">
      <c r="U2411" s="8"/>
      <c r="V2411" s="8"/>
    </row>
    <row r="2412" spans="21:22">
      <c r="U2412" s="8"/>
      <c r="V2412" s="8"/>
    </row>
    <row r="2413" spans="21:22">
      <c r="U2413" s="8"/>
      <c r="V2413" s="8"/>
    </row>
    <row r="2414" spans="21:22">
      <c r="U2414" s="8"/>
      <c r="V2414" s="8"/>
    </row>
    <row r="2415" spans="21:22">
      <c r="U2415" s="8"/>
      <c r="V2415" s="8"/>
    </row>
    <row r="2416" spans="21:22">
      <c r="U2416" s="8"/>
      <c r="V2416" s="8"/>
    </row>
    <row r="2417" spans="21:22">
      <c r="U2417" s="8"/>
      <c r="V2417" s="8"/>
    </row>
    <row r="2418" spans="21:22">
      <c r="U2418" s="8"/>
      <c r="V2418" s="8"/>
    </row>
    <row r="2419" spans="21:22">
      <c r="U2419" s="8"/>
      <c r="V2419" s="8"/>
    </row>
    <row r="2420" spans="21:22">
      <c r="U2420" s="8"/>
      <c r="V2420" s="8"/>
    </row>
    <row r="2421" spans="21:22">
      <c r="U2421" s="8"/>
      <c r="V2421" s="8"/>
    </row>
    <row r="2422" spans="21:22">
      <c r="U2422" s="8"/>
      <c r="V2422" s="8"/>
    </row>
    <row r="2423" spans="21:22">
      <c r="U2423" s="8"/>
      <c r="V2423" s="8"/>
    </row>
    <row r="2424" spans="21:22">
      <c r="U2424" s="8"/>
      <c r="V2424" s="8"/>
    </row>
    <row r="2425" spans="21:22">
      <c r="U2425" s="8"/>
      <c r="V2425" s="8"/>
    </row>
    <row r="2426" spans="21:22">
      <c r="U2426" s="8"/>
      <c r="V2426" s="8"/>
    </row>
    <row r="2427" spans="21:22">
      <c r="U2427" s="8"/>
      <c r="V2427" s="8"/>
    </row>
    <row r="2428" spans="21:22">
      <c r="U2428" s="8"/>
      <c r="V2428" s="8"/>
    </row>
    <row r="2429" spans="21:22">
      <c r="U2429" s="8"/>
      <c r="V2429" s="8"/>
    </row>
    <row r="2430" spans="21:22">
      <c r="U2430" s="8"/>
      <c r="V2430" s="8"/>
    </row>
    <row r="2431" spans="21:22">
      <c r="U2431" s="8"/>
      <c r="V2431" s="8"/>
    </row>
    <row r="2432" spans="21:22">
      <c r="U2432" s="8"/>
      <c r="V2432" s="8"/>
    </row>
    <row r="2433" spans="21:22">
      <c r="U2433" s="8"/>
      <c r="V2433" s="8"/>
    </row>
    <row r="2434" spans="21:22">
      <c r="U2434" s="8"/>
      <c r="V2434" s="8"/>
    </row>
    <row r="2435" spans="21:22">
      <c r="U2435" s="8"/>
      <c r="V2435" s="8"/>
    </row>
    <row r="2436" spans="21:22">
      <c r="U2436" s="8"/>
      <c r="V2436" s="8"/>
    </row>
    <row r="2437" spans="21:22">
      <c r="U2437" s="8"/>
      <c r="V2437" s="8"/>
    </row>
    <row r="2438" spans="21:22">
      <c r="U2438" s="8"/>
      <c r="V2438" s="8"/>
    </row>
    <row r="2439" spans="21:22">
      <c r="U2439" s="8"/>
      <c r="V2439" s="8"/>
    </row>
    <row r="2440" spans="21:22">
      <c r="U2440" s="8"/>
      <c r="V2440" s="8"/>
    </row>
    <row r="2441" spans="21:22">
      <c r="U2441" s="8"/>
      <c r="V2441" s="8"/>
    </row>
    <row r="2442" spans="21:22">
      <c r="U2442" s="8"/>
      <c r="V2442" s="8"/>
    </row>
    <row r="2443" spans="21:22">
      <c r="U2443" s="8"/>
      <c r="V2443" s="8"/>
    </row>
    <row r="2444" spans="21:22">
      <c r="U2444" s="8"/>
      <c r="V2444" s="8"/>
    </row>
    <row r="2445" spans="21:22">
      <c r="U2445" s="8"/>
      <c r="V2445" s="8"/>
    </row>
    <row r="2446" spans="21:22">
      <c r="U2446" s="8"/>
      <c r="V2446" s="8"/>
    </row>
    <row r="2447" spans="21:22">
      <c r="U2447" s="8"/>
      <c r="V2447" s="8"/>
    </row>
    <row r="2448" spans="21:22">
      <c r="U2448" s="8"/>
      <c r="V2448" s="8"/>
    </row>
    <row r="2449" spans="21:22">
      <c r="U2449" s="8"/>
      <c r="V2449" s="8"/>
    </row>
    <row r="2450" spans="21:22">
      <c r="U2450" s="8"/>
      <c r="V2450" s="8"/>
    </row>
    <row r="2451" spans="21:22">
      <c r="U2451" s="8"/>
      <c r="V2451" s="8"/>
    </row>
    <row r="2452" spans="21:22">
      <c r="U2452" s="8"/>
      <c r="V2452" s="8"/>
    </row>
    <row r="2453" spans="21:22">
      <c r="U2453" s="8"/>
      <c r="V2453" s="8"/>
    </row>
    <row r="2454" spans="21:22">
      <c r="U2454" s="8"/>
      <c r="V2454" s="8"/>
    </row>
    <row r="2455" spans="21:22">
      <c r="U2455" s="8"/>
      <c r="V2455" s="8"/>
    </row>
    <row r="2456" spans="21:22">
      <c r="U2456" s="8"/>
      <c r="V2456" s="8"/>
    </row>
    <row r="2457" spans="21:22">
      <c r="U2457" s="8"/>
      <c r="V2457" s="8"/>
    </row>
    <row r="2458" spans="21:22">
      <c r="U2458" s="8"/>
      <c r="V2458" s="8"/>
    </row>
    <row r="2459" spans="21:22">
      <c r="U2459" s="8"/>
      <c r="V2459" s="8"/>
    </row>
    <row r="2460" spans="21:22">
      <c r="U2460" s="8"/>
      <c r="V2460" s="8"/>
    </row>
    <row r="2461" spans="21:22">
      <c r="U2461" s="8"/>
      <c r="V2461" s="8"/>
    </row>
    <row r="2462" spans="21:22">
      <c r="U2462" s="8"/>
      <c r="V2462" s="8"/>
    </row>
    <row r="2463" spans="21:22">
      <c r="U2463" s="8"/>
      <c r="V2463" s="8"/>
    </row>
    <row r="2464" spans="21:22">
      <c r="U2464" s="8"/>
      <c r="V2464" s="8"/>
    </row>
    <row r="2465" spans="21:22">
      <c r="U2465" s="8"/>
      <c r="V2465" s="8"/>
    </row>
    <row r="2466" spans="21:22">
      <c r="U2466" s="8"/>
      <c r="V2466" s="8"/>
    </row>
    <row r="2467" spans="21:22">
      <c r="U2467" s="8"/>
      <c r="V2467" s="8"/>
    </row>
    <row r="2468" spans="21:22">
      <c r="U2468" s="8"/>
      <c r="V2468" s="8"/>
    </row>
    <row r="2469" spans="21:22">
      <c r="U2469" s="8"/>
      <c r="V2469" s="8"/>
    </row>
    <row r="2470" spans="21:22">
      <c r="U2470" s="8"/>
      <c r="V2470" s="8"/>
    </row>
    <row r="2471" spans="21:22">
      <c r="U2471" s="8"/>
      <c r="V2471" s="8"/>
    </row>
    <row r="2472" spans="21:22">
      <c r="U2472" s="8"/>
      <c r="V2472" s="8"/>
    </row>
    <row r="2473" spans="21:22">
      <c r="U2473" s="8"/>
      <c r="V2473" s="8"/>
    </row>
    <row r="2474" spans="21:22">
      <c r="U2474" s="8"/>
      <c r="V2474" s="8"/>
    </row>
    <row r="2475" spans="21:22">
      <c r="U2475" s="8"/>
      <c r="V2475" s="8"/>
    </row>
    <row r="2476" spans="21:22">
      <c r="U2476" s="8"/>
      <c r="V2476" s="8"/>
    </row>
    <row r="2477" spans="21:22">
      <c r="U2477" s="8"/>
      <c r="V2477" s="8"/>
    </row>
    <row r="2478" spans="21:22">
      <c r="U2478" s="8"/>
      <c r="V2478" s="8"/>
    </row>
    <row r="2479" spans="21:22">
      <c r="U2479" s="8"/>
      <c r="V2479" s="8"/>
    </row>
    <row r="2480" spans="21:22">
      <c r="U2480" s="8"/>
      <c r="V2480" s="8"/>
    </row>
    <row r="2481" spans="21:22">
      <c r="U2481" s="8"/>
      <c r="V2481" s="8"/>
    </row>
    <row r="2482" spans="21:22">
      <c r="U2482" s="8"/>
      <c r="V2482" s="8"/>
    </row>
    <row r="2483" spans="21:22">
      <c r="U2483" s="8"/>
      <c r="V2483" s="8"/>
    </row>
    <row r="2484" spans="21:22">
      <c r="U2484" s="8"/>
      <c r="V2484" s="8"/>
    </row>
    <row r="2485" spans="21:22">
      <c r="U2485" s="8"/>
      <c r="V2485" s="8"/>
    </row>
    <row r="2486" spans="21:22">
      <c r="U2486" s="8"/>
      <c r="V2486" s="8"/>
    </row>
    <row r="2487" spans="21:22">
      <c r="U2487" s="8"/>
      <c r="V2487" s="8"/>
    </row>
    <row r="2488" spans="21:22">
      <c r="U2488" s="8"/>
      <c r="V2488" s="8"/>
    </row>
    <row r="2489" spans="21:22">
      <c r="U2489" s="8"/>
      <c r="V2489" s="8"/>
    </row>
    <row r="2490" spans="21:22">
      <c r="U2490" s="8"/>
      <c r="V2490" s="8"/>
    </row>
    <row r="2491" spans="21:22">
      <c r="U2491" s="8"/>
      <c r="V2491" s="8"/>
    </row>
    <row r="2492" spans="21:22">
      <c r="U2492" s="8"/>
      <c r="V2492" s="8"/>
    </row>
    <row r="2493" spans="21:22">
      <c r="U2493" s="8"/>
      <c r="V2493" s="8"/>
    </row>
    <row r="2494" spans="21:22">
      <c r="U2494" s="8"/>
      <c r="V2494" s="8"/>
    </row>
    <row r="2495" spans="21:22">
      <c r="U2495" s="8"/>
      <c r="V2495" s="8"/>
    </row>
    <row r="2496" spans="21:22">
      <c r="U2496" s="8"/>
      <c r="V2496" s="8"/>
    </row>
    <row r="2497" spans="21:22">
      <c r="U2497" s="8"/>
      <c r="V2497" s="8"/>
    </row>
    <row r="2498" spans="21:22">
      <c r="U2498" s="8"/>
      <c r="V2498" s="8"/>
    </row>
    <row r="2499" spans="21:22">
      <c r="U2499" s="8"/>
      <c r="V2499" s="8"/>
    </row>
    <row r="2500" spans="21:22">
      <c r="U2500" s="8"/>
      <c r="V2500" s="8"/>
    </row>
    <row r="2501" spans="21:22">
      <c r="U2501" s="8"/>
      <c r="V2501" s="8"/>
    </row>
    <row r="2502" spans="21:22">
      <c r="U2502" s="8"/>
      <c r="V2502" s="8"/>
    </row>
    <row r="2503" spans="21:22">
      <c r="U2503" s="8"/>
      <c r="V2503" s="8"/>
    </row>
    <row r="2504" spans="21:22">
      <c r="U2504" s="8"/>
      <c r="V2504" s="8"/>
    </row>
    <row r="2505" spans="21:22">
      <c r="U2505" s="8"/>
      <c r="V2505" s="8"/>
    </row>
    <row r="2506" spans="21:22">
      <c r="U2506" s="8"/>
      <c r="V2506" s="8"/>
    </row>
    <row r="2507" spans="21:22">
      <c r="U2507" s="8"/>
      <c r="V2507" s="8"/>
    </row>
    <row r="2508" spans="21:22">
      <c r="U2508" s="8"/>
      <c r="V2508" s="8"/>
    </row>
    <row r="2509" spans="21:22">
      <c r="U2509" s="8"/>
      <c r="V2509" s="8"/>
    </row>
    <row r="2510" spans="21:22">
      <c r="U2510" s="8"/>
      <c r="V2510" s="8"/>
    </row>
    <row r="2511" spans="21:22">
      <c r="U2511" s="8"/>
      <c r="V2511" s="8"/>
    </row>
    <row r="2512" spans="21:22">
      <c r="U2512" s="8"/>
      <c r="V2512" s="8"/>
    </row>
    <row r="2513" spans="21:22">
      <c r="U2513" s="8"/>
      <c r="V2513" s="8"/>
    </row>
    <row r="2514" spans="21:22">
      <c r="U2514" s="8"/>
      <c r="V2514" s="8"/>
    </row>
    <row r="2515" spans="21:22">
      <c r="U2515" s="8"/>
      <c r="V2515" s="8"/>
    </row>
    <row r="2516" spans="21:22">
      <c r="U2516" s="8"/>
      <c r="V2516" s="8"/>
    </row>
    <row r="2517" spans="21:22">
      <c r="U2517" s="8"/>
      <c r="V2517" s="8"/>
    </row>
    <row r="2518" spans="21:22">
      <c r="U2518" s="8"/>
      <c r="V2518" s="8"/>
    </row>
    <row r="2519" spans="21:22">
      <c r="U2519" s="8"/>
      <c r="V2519" s="8"/>
    </row>
    <row r="2520" spans="21:22">
      <c r="U2520" s="8"/>
      <c r="V2520" s="8"/>
    </row>
    <row r="2521" spans="21:22">
      <c r="U2521" s="8"/>
      <c r="V2521" s="8"/>
    </row>
    <row r="2522" spans="21:22">
      <c r="U2522" s="8"/>
      <c r="V2522" s="8"/>
    </row>
    <row r="2523" spans="21:22">
      <c r="U2523" s="8"/>
      <c r="V2523" s="8"/>
    </row>
    <row r="2524" spans="21:22">
      <c r="U2524" s="8"/>
      <c r="V2524" s="8"/>
    </row>
    <row r="2525" spans="21:22">
      <c r="U2525" s="8"/>
      <c r="V2525" s="8"/>
    </row>
    <row r="2526" spans="21:22">
      <c r="U2526" s="8"/>
      <c r="V2526" s="8"/>
    </row>
    <row r="2527" spans="21:22">
      <c r="U2527" s="8"/>
      <c r="V2527" s="8"/>
    </row>
    <row r="2528" spans="21:22">
      <c r="U2528" s="8"/>
      <c r="V2528" s="8"/>
    </row>
    <row r="2529" spans="21:22">
      <c r="U2529" s="8"/>
      <c r="V2529" s="8"/>
    </row>
    <row r="2530" spans="21:22">
      <c r="U2530" s="8"/>
      <c r="V2530" s="8"/>
    </row>
    <row r="2531" spans="21:22">
      <c r="U2531" s="8"/>
      <c r="V2531" s="8"/>
    </row>
    <row r="2532" spans="21:22">
      <c r="U2532" s="8"/>
      <c r="V2532" s="8"/>
    </row>
    <row r="2533" spans="21:22">
      <c r="U2533" s="8"/>
      <c r="V2533" s="8"/>
    </row>
    <row r="2534" spans="21:22">
      <c r="U2534" s="8"/>
      <c r="V2534" s="8"/>
    </row>
    <row r="2535" spans="21:22">
      <c r="U2535" s="8"/>
      <c r="V2535" s="8"/>
    </row>
    <row r="2536" spans="21:22">
      <c r="U2536" s="8"/>
      <c r="V2536" s="8"/>
    </row>
    <row r="2537" spans="21:22">
      <c r="U2537" s="8"/>
      <c r="V2537" s="8"/>
    </row>
    <row r="2538" spans="21:22">
      <c r="U2538" s="8"/>
      <c r="V2538" s="8"/>
    </row>
    <row r="2539" spans="21:22">
      <c r="U2539" s="8"/>
      <c r="V2539" s="8"/>
    </row>
    <row r="2540" spans="21:22">
      <c r="U2540" s="8"/>
      <c r="V2540" s="8"/>
    </row>
    <row r="2541" spans="21:22">
      <c r="U2541" s="8"/>
      <c r="V2541" s="8"/>
    </row>
    <row r="2542" spans="21:22">
      <c r="U2542" s="8"/>
      <c r="V2542" s="8"/>
    </row>
    <row r="2543" spans="21:22">
      <c r="U2543" s="8"/>
      <c r="V2543" s="8"/>
    </row>
    <row r="2544" spans="21:22">
      <c r="U2544" s="8"/>
      <c r="V2544" s="8"/>
    </row>
    <row r="2545" spans="21:22">
      <c r="U2545" s="8"/>
      <c r="V2545" s="8"/>
    </row>
    <row r="2546" spans="21:22">
      <c r="U2546" s="8"/>
      <c r="V2546" s="8"/>
    </row>
    <row r="2547" spans="21:22">
      <c r="U2547" s="8"/>
      <c r="V2547" s="8"/>
    </row>
    <row r="2548" spans="21:22">
      <c r="U2548" s="8"/>
      <c r="V2548" s="8"/>
    </row>
    <row r="2549" spans="21:22">
      <c r="U2549" s="8"/>
      <c r="V2549" s="8"/>
    </row>
    <row r="2550" spans="21:22">
      <c r="U2550" s="8"/>
      <c r="V2550" s="8"/>
    </row>
    <row r="2551" spans="21:22">
      <c r="U2551" s="8"/>
      <c r="V2551" s="8"/>
    </row>
    <row r="2552" spans="21:22">
      <c r="U2552" s="8"/>
      <c r="V2552" s="8"/>
    </row>
    <row r="2553" spans="21:22">
      <c r="U2553" s="8"/>
      <c r="V2553" s="8"/>
    </row>
    <row r="2554" spans="21:22">
      <c r="U2554" s="8"/>
      <c r="V2554" s="8"/>
    </row>
    <row r="2555" spans="21:22">
      <c r="U2555" s="8"/>
      <c r="V2555" s="8"/>
    </row>
    <row r="2556" spans="21:22">
      <c r="U2556" s="8"/>
      <c r="V2556" s="8"/>
    </row>
    <row r="2557" spans="21:22">
      <c r="U2557" s="8"/>
      <c r="V2557" s="8"/>
    </row>
    <row r="2558" spans="21:22">
      <c r="U2558" s="8"/>
      <c r="V2558" s="8"/>
    </row>
    <row r="2559" spans="21:22">
      <c r="U2559" s="8"/>
      <c r="V2559" s="8"/>
    </row>
    <row r="2560" spans="21:22">
      <c r="U2560" s="8"/>
      <c r="V2560" s="8"/>
    </row>
    <row r="2561" spans="21:22">
      <c r="U2561" s="8"/>
      <c r="V2561" s="8"/>
    </row>
    <row r="2562" spans="21:22">
      <c r="U2562" s="8"/>
      <c r="V2562" s="8"/>
    </row>
    <row r="2563" spans="21:22">
      <c r="U2563" s="8"/>
      <c r="V2563" s="8"/>
    </row>
    <row r="2564" spans="21:22">
      <c r="U2564" s="8"/>
      <c r="V2564" s="8"/>
    </row>
    <row r="2565" spans="21:22">
      <c r="U2565" s="8"/>
      <c r="V2565" s="8"/>
    </row>
    <row r="2566" spans="21:22">
      <c r="U2566" s="8"/>
      <c r="V2566" s="8"/>
    </row>
    <row r="2567" spans="21:22">
      <c r="U2567" s="8"/>
      <c r="V2567" s="8"/>
    </row>
    <row r="2568" spans="21:22">
      <c r="U2568" s="8"/>
      <c r="V2568" s="8"/>
    </row>
    <row r="2569" spans="21:22">
      <c r="U2569" s="8"/>
      <c r="V2569" s="8"/>
    </row>
    <row r="2570" spans="21:22">
      <c r="U2570" s="8"/>
      <c r="V2570" s="8"/>
    </row>
    <row r="2571" spans="21:22">
      <c r="U2571" s="8"/>
      <c r="V2571" s="8"/>
    </row>
    <row r="2572" spans="21:22">
      <c r="U2572" s="8"/>
      <c r="V2572" s="8"/>
    </row>
    <row r="2573" spans="21:22">
      <c r="U2573" s="8"/>
      <c r="V2573" s="8"/>
    </row>
    <row r="2574" spans="21:22">
      <c r="U2574" s="8"/>
      <c r="V2574" s="8"/>
    </row>
    <row r="2575" spans="21:22">
      <c r="U2575" s="8"/>
      <c r="V2575" s="8"/>
    </row>
    <row r="2576" spans="21:22">
      <c r="U2576" s="8"/>
      <c r="V2576" s="8"/>
    </row>
    <row r="2577" spans="21:22">
      <c r="U2577" s="8"/>
      <c r="V2577" s="8"/>
    </row>
    <row r="2578" spans="21:22">
      <c r="U2578" s="8"/>
      <c r="V2578" s="8"/>
    </row>
    <row r="2579" spans="21:22">
      <c r="U2579" s="8"/>
      <c r="V2579" s="8"/>
    </row>
    <row r="2580" spans="21:22">
      <c r="U2580" s="8"/>
      <c r="V2580" s="8"/>
    </row>
    <row r="2581" spans="21:22">
      <c r="U2581" s="8"/>
      <c r="V2581" s="8"/>
    </row>
    <row r="2582" spans="21:22">
      <c r="U2582" s="8"/>
      <c r="V2582" s="8"/>
    </row>
    <row r="2583" spans="21:22">
      <c r="U2583" s="8"/>
      <c r="V2583" s="8"/>
    </row>
    <row r="2584" spans="21:22">
      <c r="U2584" s="8"/>
      <c r="V2584" s="8"/>
    </row>
    <row r="2585" spans="21:22">
      <c r="U2585" s="8"/>
      <c r="V2585" s="8"/>
    </row>
    <row r="2586" spans="21:22">
      <c r="U2586" s="8"/>
      <c r="V2586" s="8"/>
    </row>
    <row r="2587" spans="21:22">
      <c r="U2587" s="8"/>
      <c r="V2587" s="8"/>
    </row>
    <row r="2588" spans="21:22">
      <c r="U2588" s="8"/>
      <c r="V2588" s="8"/>
    </row>
    <row r="2589" spans="21:22">
      <c r="U2589" s="8"/>
      <c r="V2589" s="8"/>
    </row>
    <row r="2590" spans="21:22">
      <c r="U2590" s="8"/>
      <c r="V2590" s="8"/>
    </row>
    <row r="2591" spans="21:22">
      <c r="U2591" s="8"/>
      <c r="V2591" s="8"/>
    </row>
    <row r="2592" spans="21:22">
      <c r="U2592" s="8"/>
      <c r="V2592" s="8"/>
    </row>
    <row r="2593" spans="21:22">
      <c r="U2593" s="8"/>
      <c r="V2593" s="8"/>
    </row>
    <row r="2594" spans="21:22">
      <c r="U2594" s="8"/>
      <c r="V2594" s="8"/>
    </row>
    <row r="2595" spans="21:22">
      <c r="U2595" s="8"/>
      <c r="V2595" s="8"/>
    </row>
    <row r="2596" spans="21:22">
      <c r="U2596" s="8"/>
      <c r="V2596" s="8"/>
    </row>
    <row r="2597" spans="21:22">
      <c r="U2597" s="8"/>
      <c r="V2597" s="8"/>
    </row>
    <row r="2598" spans="21:22">
      <c r="U2598" s="8"/>
      <c r="V2598" s="8"/>
    </row>
    <row r="2599" spans="21:22">
      <c r="U2599" s="8"/>
      <c r="V2599" s="8"/>
    </row>
    <row r="2600" spans="21:22">
      <c r="U2600" s="8"/>
      <c r="V2600" s="8"/>
    </row>
    <row r="2601" spans="21:22">
      <c r="U2601" s="8"/>
      <c r="V2601" s="8"/>
    </row>
    <row r="2602" spans="21:22">
      <c r="U2602" s="8"/>
      <c r="V2602" s="8"/>
    </row>
    <row r="2603" spans="21:22">
      <c r="U2603" s="8"/>
      <c r="V2603" s="8"/>
    </row>
    <row r="2604" spans="21:22">
      <c r="U2604" s="8"/>
      <c r="V2604" s="8"/>
    </row>
    <row r="2605" spans="21:22">
      <c r="U2605" s="8"/>
      <c r="V2605" s="8"/>
    </row>
    <row r="2606" spans="21:22">
      <c r="U2606" s="8"/>
      <c r="V2606" s="8"/>
    </row>
    <row r="2607" spans="21:22">
      <c r="U2607" s="8"/>
      <c r="V2607" s="8"/>
    </row>
    <row r="2608" spans="21:22">
      <c r="U2608" s="8"/>
      <c r="V2608" s="8"/>
    </row>
    <row r="2609" spans="21:22">
      <c r="U2609" s="8"/>
      <c r="V2609" s="8"/>
    </row>
    <row r="2610" spans="21:22">
      <c r="U2610" s="8"/>
      <c r="V2610" s="8"/>
    </row>
    <row r="2611" spans="21:22">
      <c r="U2611" s="8"/>
      <c r="V2611" s="8"/>
    </row>
    <row r="2612" spans="21:22">
      <c r="U2612" s="8"/>
      <c r="V2612" s="8"/>
    </row>
    <row r="2613" spans="21:22">
      <c r="U2613" s="8"/>
      <c r="V2613" s="8"/>
    </row>
    <row r="2614" spans="21:22">
      <c r="U2614" s="8"/>
      <c r="V2614" s="8"/>
    </row>
    <row r="2615" spans="21:22">
      <c r="U2615" s="8"/>
      <c r="V2615" s="8"/>
    </row>
    <row r="2616" spans="21:22">
      <c r="U2616" s="8"/>
      <c r="V2616" s="8"/>
    </row>
    <row r="2617" spans="21:22">
      <c r="U2617" s="8"/>
      <c r="V2617" s="8"/>
    </row>
    <row r="2618" spans="21:22">
      <c r="U2618" s="8"/>
      <c r="V2618" s="8"/>
    </row>
    <row r="2619" spans="21:22">
      <c r="U2619" s="8"/>
      <c r="V2619" s="8"/>
    </row>
    <row r="2620" spans="21:22">
      <c r="U2620" s="8"/>
      <c r="V2620" s="8"/>
    </row>
    <row r="2621" spans="21:22">
      <c r="U2621" s="8"/>
      <c r="V2621" s="8"/>
    </row>
    <row r="2622" spans="21:22">
      <c r="U2622" s="8"/>
      <c r="V2622" s="8"/>
    </row>
    <row r="2623" spans="21:22">
      <c r="U2623" s="8"/>
      <c r="V2623" s="8"/>
    </row>
    <row r="2624" spans="21:22">
      <c r="U2624" s="8"/>
      <c r="V2624" s="8"/>
    </row>
    <row r="2625" spans="21:22">
      <c r="U2625" s="8"/>
      <c r="V2625" s="8"/>
    </row>
    <row r="2626" spans="21:22">
      <c r="U2626" s="8"/>
      <c r="V2626" s="8"/>
    </row>
    <row r="2627" spans="21:22">
      <c r="U2627" s="8"/>
      <c r="V2627" s="8"/>
    </row>
    <row r="2628" spans="21:22">
      <c r="U2628" s="8"/>
      <c r="V2628" s="8"/>
    </row>
    <row r="2629" spans="21:22">
      <c r="U2629" s="8"/>
      <c r="V2629" s="8"/>
    </row>
    <row r="2630" spans="21:22">
      <c r="U2630" s="8"/>
      <c r="V2630" s="8"/>
    </row>
    <row r="2631" spans="21:22">
      <c r="U2631" s="8"/>
      <c r="V2631" s="8"/>
    </row>
    <row r="2632" spans="21:22">
      <c r="U2632" s="8"/>
      <c r="V2632" s="8"/>
    </row>
    <row r="2633" spans="21:22">
      <c r="U2633" s="8"/>
      <c r="V2633" s="8"/>
    </row>
    <row r="2634" spans="21:22">
      <c r="U2634" s="8"/>
      <c r="V2634" s="8"/>
    </row>
    <row r="2635" spans="21:22">
      <c r="U2635" s="8"/>
      <c r="V2635" s="8"/>
    </row>
    <row r="2636" spans="21:22">
      <c r="U2636" s="8"/>
      <c r="V2636" s="8"/>
    </row>
    <row r="2637" spans="21:22">
      <c r="U2637" s="8"/>
      <c r="V2637" s="8"/>
    </row>
    <row r="2638" spans="21:22">
      <c r="U2638" s="8"/>
      <c r="V2638" s="8"/>
    </row>
    <row r="2639" spans="21:22">
      <c r="U2639" s="8"/>
      <c r="V2639" s="8"/>
    </row>
    <row r="2640" spans="21:22">
      <c r="U2640" s="8"/>
      <c r="V2640" s="8"/>
    </row>
    <row r="2641" spans="21:22">
      <c r="U2641" s="8"/>
      <c r="V2641" s="8"/>
    </row>
    <row r="2642" spans="21:22">
      <c r="U2642" s="8"/>
      <c r="V2642" s="8"/>
    </row>
    <row r="2643" spans="21:22">
      <c r="U2643" s="8"/>
      <c r="V2643" s="8"/>
    </row>
    <row r="2644" spans="21:22">
      <c r="U2644" s="8"/>
      <c r="V2644" s="8"/>
    </row>
    <row r="2645" spans="21:22">
      <c r="U2645" s="8"/>
      <c r="V2645" s="8"/>
    </row>
    <row r="2646" spans="21:22">
      <c r="U2646" s="8"/>
      <c r="V2646" s="8"/>
    </row>
    <row r="2647" spans="21:22">
      <c r="U2647" s="8"/>
      <c r="V2647" s="8"/>
    </row>
    <row r="2648" spans="21:22">
      <c r="U2648" s="8"/>
      <c r="V2648" s="8"/>
    </row>
    <row r="2649" spans="21:22">
      <c r="U2649" s="8"/>
      <c r="V2649" s="8"/>
    </row>
    <row r="2650" spans="21:22">
      <c r="U2650" s="8"/>
      <c r="V2650" s="8"/>
    </row>
    <row r="2651" spans="21:22">
      <c r="U2651" s="8"/>
      <c r="V2651" s="8"/>
    </row>
    <row r="2652" spans="21:22">
      <c r="U2652" s="8"/>
      <c r="V2652" s="8"/>
    </row>
    <row r="2653" spans="21:22">
      <c r="U2653" s="8"/>
      <c r="V2653" s="8"/>
    </row>
    <row r="2654" spans="21:22">
      <c r="U2654" s="8"/>
      <c r="V2654" s="8"/>
    </row>
    <row r="2655" spans="21:22">
      <c r="U2655" s="8"/>
      <c r="V2655" s="8"/>
    </row>
    <row r="2656" spans="21:22">
      <c r="U2656" s="8"/>
      <c r="V2656" s="8"/>
    </row>
    <row r="2657" spans="21:22">
      <c r="U2657" s="8"/>
      <c r="V2657" s="8"/>
    </row>
    <row r="2658" spans="21:22">
      <c r="U2658" s="8"/>
      <c r="V2658" s="8"/>
    </row>
    <row r="2659" spans="21:22">
      <c r="U2659" s="8"/>
      <c r="V2659" s="8"/>
    </row>
    <row r="2660" spans="21:22">
      <c r="U2660" s="8"/>
      <c r="V2660" s="8"/>
    </row>
    <row r="2661" spans="21:22">
      <c r="U2661" s="8"/>
      <c r="V2661" s="8"/>
    </row>
    <row r="2662" spans="21:22">
      <c r="U2662" s="8"/>
      <c r="V2662" s="8"/>
    </row>
    <row r="2663" spans="21:22">
      <c r="U2663" s="8"/>
      <c r="V2663" s="8"/>
    </row>
    <row r="2664" spans="21:22">
      <c r="U2664" s="8"/>
      <c r="V2664" s="8"/>
    </row>
    <row r="2665" spans="21:22">
      <c r="U2665" s="8"/>
      <c r="V2665" s="8"/>
    </row>
    <row r="2666" spans="21:22">
      <c r="U2666" s="8"/>
      <c r="V2666" s="8"/>
    </row>
    <row r="2667" spans="21:22">
      <c r="U2667" s="8"/>
      <c r="V2667" s="8"/>
    </row>
    <row r="2668" spans="21:22">
      <c r="U2668" s="8"/>
      <c r="V2668" s="8"/>
    </row>
    <row r="2669" spans="21:22">
      <c r="U2669" s="8"/>
      <c r="V2669" s="8"/>
    </row>
    <row r="2670" spans="21:22">
      <c r="U2670" s="8"/>
      <c r="V2670" s="8"/>
    </row>
    <row r="2671" spans="21:22">
      <c r="U2671" s="8"/>
      <c r="V2671" s="8"/>
    </row>
    <row r="2672" spans="21:22">
      <c r="U2672" s="8"/>
      <c r="V2672" s="8"/>
    </row>
    <row r="2673" spans="21:22">
      <c r="U2673" s="8"/>
      <c r="V2673" s="8"/>
    </row>
    <row r="2674" spans="21:22">
      <c r="U2674" s="8"/>
      <c r="V2674" s="8"/>
    </row>
    <row r="2675" spans="21:22">
      <c r="U2675" s="8"/>
      <c r="V2675" s="8"/>
    </row>
    <row r="2676" spans="21:22">
      <c r="U2676" s="8"/>
      <c r="V2676" s="8"/>
    </row>
    <row r="2677" spans="21:22">
      <c r="U2677" s="8"/>
      <c r="V2677" s="8"/>
    </row>
    <row r="2678" spans="21:22">
      <c r="U2678" s="8"/>
      <c r="V2678" s="8"/>
    </row>
    <row r="2679" spans="21:22">
      <c r="U2679" s="8"/>
      <c r="V2679" s="8"/>
    </row>
    <row r="2680" spans="21:22">
      <c r="U2680" s="8"/>
      <c r="V2680" s="8"/>
    </row>
    <row r="2681" spans="21:22">
      <c r="U2681" s="8"/>
      <c r="V2681" s="8"/>
    </row>
    <row r="2682" spans="21:22">
      <c r="U2682" s="8"/>
      <c r="V2682" s="8"/>
    </row>
    <row r="2683" spans="21:22">
      <c r="U2683" s="8"/>
      <c r="V2683" s="8"/>
    </row>
    <row r="2684" spans="21:22">
      <c r="U2684" s="8"/>
      <c r="V2684" s="8"/>
    </row>
    <row r="2685" spans="21:22">
      <c r="U2685" s="8"/>
      <c r="V2685" s="8"/>
    </row>
    <row r="2686" spans="21:22">
      <c r="U2686" s="8"/>
      <c r="V2686" s="8"/>
    </row>
    <row r="2687" spans="21:22">
      <c r="U2687" s="8"/>
      <c r="V2687" s="8"/>
    </row>
    <row r="2688" spans="21:22">
      <c r="U2688" s="8"/>
      <c r="V2688" s="8"/>
    </row>
    <row r="2689" spans="21:22">
      <c r="U2689" s="8"/>
      <c r="V2689" s="8"/>
    </row>
    <row r="2690" spans="21:22">
      <c r="U2690" s="8"/>
      <c r="V2690" s="8"/>
    </row>
    <row r="2691" spans="21:22">
      <c r="U2691" s="8"/>
      <c r="V2691" s="8"/>
    </row>
    <row r="2692" spans="21:22">
      <c r="U2692" s="8"/>
      <c r="V2692" s="8"/>
    </row>
    <row r="2693" spans="21:22">
      <c r="U2693" s="8"/>
      <c r="V2693" s="8"/>
    </row>
    <row r="2694" spans="21:22">
      <c r="U2694" s="8"/>
      <c r="V2694" s="8"/>
    </row>
    <row r="2695" spans="21:22">
      <c r="U2695" s="8"/>
      <c r="V2695" s="8"/>
    </row>
    <row r="2696" spans="21:22">
      <c r="U2696" s="8"/>
      <c r="V2696" s="8"/>
    </row>
    <row r="2697" spans="21:22">
      <c r="U2697" s="8"/>
      <c r="V2697" s="8"/>
    </row>
    <row r="2698" spans="21:22">
      <c r="U2698" s="8"/>
      <c r="V2698" s="8"/>
    </row>
    <row r="2699" spans="21:22">
      <c r="U2699" s="8"/>
      <c r="V2699" s="8"/>
    </row>
    <row r="2700" spans="21:22">
      <c r="U2700" s="8"/>
      <c r="V2700" s="8"/>
    </row>
    <row r="2701" spans="21:22">
      <c r="U2701" s="8"/>
      <c r="V2701" s="8"/>
    </row>
    <row r="2702" spans="21:22">
      <c r="U2702" s="8"/>
      <c r="V2702" s="8"/>
    </row>
    <row r="2703" spans="21:22">
      <c r="U2703" s="8"/>
      <c r="V2703" s="8"/>
    </row>
    <row r="2704" spans="21:22">
      <c r="U2704" s="8"/>
      <c r="V2704" s="8"/>
    </row>
    <row r="2705" spans="21:22">
      <c r="U2705" s="8"/>
      <c r="V2705" s="8"/>
    </row>
    <row r="2706" spans="21:22">
      <c r="U2706" s="8"/>
      <c r="V2706" s="8"/>
    </row>
    <row r="2707" spans="21:22">
      <c r="U2707" s="8"/>
      <c r="V2707" s="8"/>
    </row>
    <row r="2708" spans="21:22">
      <c r="U2708" s="8"/>
      <c r="V2708" s="8"/>
    </row>
    <row r="2709" spans="21:22">
      <c r="U2709" s="8"/>
      <c r="V2709" s="8"/>
    </row>
    <row r="2710" spans="21:22">
      <c r="U2710" s="8"/>
      <c r="V2710" s="8"/>
    </row>
    <row r="2711" spans="21:22">
      <c r="U2711" s="8"/>
      <c r="V2711" s="8"/>
    </row>
    <row r="2712" spans="21:22">
      <c r="U2712" s="8"/>
      <c r="V2712" s="8"/>
    </row>
    <row r="2713" spans="21:22">
      <c r="U2713" s="8"/>
      <c r="V2713" s="8"/>
    </row>
    <row r="2714" spans="21:22">
      <c r="U2714" s="8"/>
      <c r="V2714" s="8"/>
    </row>
    <row r="2715" spans="21:22">
      <c r="U2715" s="8"/>
      <c r="V2715" s="8"/>
    </row>
    <row r="2716" spans="21:22">
      <c r="U2716" s="8"/>
      <c r="V2716" s="8"/>
    </row>
    <row r="2717" spans="21:22">
      <c r="U2717" s="8"/>
      <c r="V2717" s="8"/>
    </row>
    <row r="2718" spans="21:22">
      <c r="U2718" s="8"/>
      <c r="V2718" s="8"/>
    </row>
    <row r="2719" spans="21:22">
      <c r="U2719" s="8"/>
      <c r="V2719" s="8"/>
    </row>
    <row r="2720" spans="21:22">
      <c r="U2720" s="8"/>
      <c r="V2720" s="8"/>
    </row>
    <row r="2721" spans="21:22">
      <c r="U2721" s="8"/>
      <c r="V2721" s="8"/>
    </row>
    <row r="2722" spans="21:22">
      <c r="U2722" s="8"/>
      <c r="V2722" s="8"/>
    </row>
    <row r="2723" spans="21:22">
      <c r="U2723" s="8"/>
      <c r="V2723" s="8"/>
    </row>
    <row r="2724" spans="21:22">
      <c r="U2724" s="8"/>
      <c r="V2724" s="8"/>
    </row>
    <row r="2725" spans="21:22">
      <c r="U2725" s="8"/>
      <c r="V2725" s="8"/>
    </row>
    <row r="2726" spans="21:22">
      <c r="U2726" s="8"/>
      <c r="V2726" s="8"/>
    </row>
    <row r="2727" spans="21:22">
      <c r="U2727" s="8"/>
      <c r="V2727" s="8"/>
    </row>
    <row r="2728" spans="21:22">
      <c r="U2728" s="8"/>
      <c r="V2728" s="8"/>
    </row>
    <row r="2729" spans="21:22">
      <c r="U2729" s="8"/>
      <c r="V2729" s="8"/>
    </row>
    <row r="2730" spans="21:22">
      <c r="U2730" s="8"/>
      <c r="V2730" s="8"/>
    </row>
    <row r="2731" spans="21:22">
      <c r="U2731" s="8"/>
      <c r="V2731" s="8"/>
    </row>
    <row r="2732" spans="21:22">
      <c r="U2732" s="8"/>
      <c r="V2732" s="8"/>
    </row>
    <row r="2733" spans="21:22">
      <c r="U2733" s="8"/>
      <c r="V2733" s="8"/>
    </row>
    <row r="2734" spans="21:22">
      <c r="U2734" s="8"/>
      <c r="V2734" s="8"/>
    </row>
    <row r="2735" spans="21:22">
      <c r="U2735" s="8"/>
      <c r="V2735" s="8"/>
    </row>
    <row r="2736" spans="21:22">
      <c r="U2736" s="8"/>
      <c r="V2736" s="8"/>
    </row>
    <row r="2737" spans="21:22">
      <c r="U2737" s="8"/>
      <c r="V2737" s="8"/>
    </row>
    <row r="2738" spans="21:22">
      <c r="U2738" s="8"/>
      <c r="V2738" s="8"/>
    </row>
    <row r="2739" spans="21:22">
      <c r="U2739" s="8"/>
      <c r="V2739" s="8"/>
    </row>
    <row r="2740" spans="21:22">
      <c r="U2740" s="8"/>
      <c r="V2740" s="8"/>
    </row>
    <row r="2741" spans="21:22">
      <c r="U2741" s="8"/>
      <c r="V2741" s="8"/>
    </row>
    <row r="2742" spans="21:22">
      <c r="U2742" s="8"/>
      <c r="V2742" s="8"/>
    </row>
    <row r="2743" spans="21:22">
      <c r="U2743" s="8"/>
      <c r="V2743" s="8"/>
    </row>
    <row r="2744" spans="21:22">
      <c r="U2744" s="8"/>
      <c r="V2744" s="8"/>
    </row>
    <row r="2745" spans="21:22">
      <c r="U2745" s="8"/>
      <c r="V2745" s="8"/>
    </row>
    <row r="2746" spans="21:22">
      <c r="U2746" s="8"/>
      <c r="V2746" s="8"/>
    </row>
    <row r="2747" spans="21:22">
      <c r="U2747" s="8"/>
      <c r="V2747" s="8"/>
    </row>
    <row r="2748" spans="21:22">
      <c r="U2748" s="8"/>
      <c r="V2748" s="8"/>
    </row>
    <row r="2749" spans="21:22">
      <c r="U2749" s="8"/>
      <c r="V2749" s="8"/>
    </row>
    <row r="2750" spans="21:22">
      <c r="U2750" s="8"/>
      <c r="V2750" s="8"/>
    </row>
    <row r="2751" spans="21:22">
      <c r="U2751" s="8"/>
      <c r="V2751" s="8"/>
    </row>
    <row r="2752" spans="21:22">
      <c r="U2752" s="8"/>
      <c r="V2752" s="8"/>
    </row>
    <row r="2753" spans="21:22">
      <c r="U2753" s="8"/>
      <c r="V2753" s="8"/>
    </row>
    <row r="2754" spans="21:22">
      <c r="U2754" s="8"/>
      <c r="V2754" s="8"/>
    </row>
    <row r="2755" spans="21:22">
      <c r="U2755" s="8"/>
      <c r="V2755" s="8"/>
    </row>
    <row r="2756" spans="21:22">
      <c r="U2756" s="8"/>
      <c r="V2756" s="8"/>
    </row>
    <row r="2757" spans="21:22">
      <c r="U2757" s="8"/>
      <c r="V2757" s="8"/>
    </row>
    <row r="2758" spans="21:22">
      <c r="U2758" s="8"/>
      <c r="V2758" s="8"/>
    </row>
    <row r="2759" spans="21:22">
      <c r="U2759" s="8"/>
      <c r="V2759" s="8"/>
    </row>
    <row r="2760" spans="21:22">
      <c r="U2760" s="8"/>
      <c r="V2760" s="8"/>
    </row>
    <row r="2761" spans="21:22">
      <c r="U2761" s="8"/>
      <c r="V2761" s="8"/>
    </row>
    <row r="2762" spans="21:22">
      <c r="U2762" s="8"/>
      <c r="V2762" s="8"/>
    </row>
    <row r="2763" spans="21:22">
      <c r="U2763" s="8"/>
      <c r="V2763" s="8"/>
    </row>
    <row r="2764" spans="21:22">
      <c r="U2764" s="8"/>
      <c r="V2764" s="8"/>
    </row>
    <row r="2765" spans="21:22">
      <c r="U2765" s="8"/>
      <c r="V2765" s="8"/>
    </row>
    <row r="2766" spans="21:22">
      <c r="U2766" s="8"/>
      <c r="V2766" s="8"/>
    </row>
    <row r="2767" spans="21:22">
      <c r="U2767" s="8"/>
      <c r="V2767" s="8"/>
    </row>
    <row r="2768" spans="21:22">
      <c r="U2768" s="8"/>
      <c r="V2768" s="8"/>
    </row>
    <row r="2769" spans="21:22">
      <c r="U2769" s="8"/>
      <c r="V2769" s="8"/>
    </row>
    <row r="2770" spans="21:22">
      <c r="U2770" s="8"/>
      <c r="V2770" s="8"/>
    </row>
    <row r="2771" spans="21:22">
      <c r="U2771" s="8"/>
      <c r="V2771" s="8"/>
    </row>
    <row r="2772" spans="21:22">
      <c r="U2772" s="8"/>
      <c r="V2772" s="8"/>
    </row>
    <row r="2773" spans="21:22">
      <c r="U2773" s="8"/>
      <c r="V2773" s="8"/>
    </row>
    <row r="2774" spans="21:22">
      <c r="U2774" s="8"/>
      <c r="V2774" s="8"/>
    </row>
    <row r="2775" spans="21:22">
      <c r="U2775" s="8"/>
      <c r="V2775" s="8"/>
    </row>
    <row r="2776" spans="21:22">
      <c r="U2776" s="8"/>
      <c r="V2776" s="8"/>
    </row>
    <row r="2777" spans="21:22">
      <c r="U2777" s="8"/>
      <c r="V2777" s="8"/>
    </row>
    <row r="2778" spans="21:22">
      <c r="U2778" s="8"/>
      <c r="V2778" s="8"/>
    </row>
    <row r="2779" spans="21:22">
      <c r="U2779" s="8"/>
      <c r="V2779" s="8"/>
    </row>
    <row r="2780" spans="21:22">
      <c r="U2780" s="8"/>
      <c r="V2780" s="8"/>
    </row>
    <row r="2781" spans="21:22">
      <c r="U2781" s="8"/>
      <c r="V2781" s="8"/>
    </row>
    <row r="2782" spans="21:22">
      <c r="U2782" s="8"/>
      <c r="V2782" s="8"/>
    </row>
    <row r="2783" spans="21:22">
      <c r="U2783" s="8"/>
      <c r="V2783" s="8"/>
    </row>
    <row r="2784" spans="21:22">
      <c r="U2784" s="8"/>
      <c r="V2784" s="8"/>
    </row>
    <row r="2785" spans="21:22">
      <c r="U2785" s="8"/>
      <c r="V2785" s="8"/>
    </row>
    <row r="2786" spans="21:22">
      <c r="U2786" s="8"/>
      <c r="V2786" s="8"/>
    </row>
    <row r="2787" spans="21:22">
      <c r="U2787" s="8"/>
      <c r="V2787" s="8"/>
    </row>
    <row r="2788" spans="21:22">
      <c r="U2788" s="8"/>
      <c r="V2788" s="8"/>
    </row>
    <row r="2789" spans="21:22">
      <c r="U2789" s="8"/>
      <c r="V2789" s="8"/>
    </row>
    <row r="2790" spans="21:22">
      <c r="U2790" s="8"/>
      <c r="V2790" s="8"/>
    </row>
    <row r="2791" spans="21:22">
      <c r="U2791" s="8"/>
      <c r="V2791" s="8"/>
    </row>
    <row r="2792" spans="21:22">
      <c r="U2792" s="8"/>
      <c r="V2792" s="8"/>
    </row>
    <row r="2793" spans="21:22">
      <c r="U2793" s="8"/>
      <c r="V2793" s="8"/>
    </row>
    <row r="2794" spans="21:22">
      <c r="U2794" s="8"/>
      <c r="V2794" s="8"/>
    </row>
    <row r="2795" spans="21:22">
      <c r="U2795" s="8"/>
      <c r="V2795" s="8"/>
    </row>
    <row r="2796" spans="21:22">
      <c r="U2796" s="8"/>
      <c r="V2796" s="8"/>
    </row>
    <row r="2797" spans="21:22">
      <c r="U2797" s="8"/>
      <c r="V2797" s="8"/>
    </row>
    <row r="2798" spans="21:22">
      <c r="U2798" s="8"/>
      <c r="V2798" s="8"/>
    </row>
    <row r="2799" spans="21:22">
      <c r="U2799" s="8"/>
      <c r="V2799" s="8"/>
    </row>
    <row r="2800" spans="21:22">
      <c r="U2800" s="8"/>
      <c r="V2800" s="8"/>
    </row>
    <row r="2801" spans="21:22">
      <c r="U2801" s="8"/>
      <c r="V2801" s="8"/>
    </row>
    <row r="2802" spans="21:22">
      <c r="U2802" s="8"/>
      <c r="V2802" s="8"/>
    </row>
    <row r="2803" spans="21:22">
      <c r="U2803" s="8"/>
      <c r="V2803" s="8"/>
    </row>
    <row r="2804" spans="21:22">
      <c r="U2804" s="8"/>
      <c r="V2804" s="8"/>
    </row>
    <row r="2805" spans="21:22">
      <c r="U2805" s="8"/>
      <c r="V2805" s="8"/>
    </row>
    <row r="2806" spans="21:22">
      <c r="U2806" s="8"/>
      <c r="V2806" s="8"/>
    </row>
    <row r="2807" spans="21:22">
      <c r="U2807" s="8"/>
      <c r="V2807" s="8"/>
    </row>
    <row r="2808" spans="21:22">
      <c r="U2808" s="8"/>
      <c r="V2808" s="8"/>
    </row>
    <row r="2809" spans="21:22">
      <c r="U2809" s="8"/>
      <c r="V2809" s="8"/>
    </row>
    <row r="2810" spans="21:22">
      <c r="U2810" s="8"/>
      <c r="V2810" s="8"/>
    </row>
    <row r="2811" spans="21:22">
      <c r="U2811" s="8"/>
      <c r="V2811" s="8"/>
    </row>
    <row r="2812" spans="21:22">
      <c r="U2812" s="8"/>
      <c r="V2812" s="8"/>
    </row>
    <row r="2813" spans="21:22">
      <c r="U2813" s="8"/>
      <c r="V2813" s="8"/>
    </row>
    <row r="2814" spans="21:22">
      <c r="U2814" s="8"/>
      <c r="V2814" s="8"/>
    </row>
    <row r="2815" spans="21:22">
      <c r="U2815" s="8"/>
      <c r="V2815" s="8"/>
    </row>
    <row r="2816" spans="21:22">
      <c r="U2816" s="8"/>
      <c r="V2816" s="8"/>
    </row>
    <row r="2817" spans="21:22">
      <c r="U2817" s="8"/>
      <c r="V2817" s="8"/>
    </row>
    <row r="2818" spans="21:22">
      <c r="U2818" s="8"/>
      <c r="V2818" s="8"/>
    </row>
    <row r="2819" spans="21:22">
      <c r="U2819" s="8"/>
      <c r="V2819" s="8"/>
    </row>
    <row r="2820" spans="21:22">
      <c r="U2820" s="8"/>
      <c r="V2820" s="8"/>
    </row>
    <row r="2821" spans="21:22">
      <c r="U2821" s="8"/>
      <c r="V2821" s="8"/>
    </row>
    <row r="2822" spans="21:22">
      <c r="U2822" s="8"/>
      <c r="V2822" s="8"/>
    </row>
    <row r="2823" spans="21:22">
      <c r="U2823" s="8"/>
      <c r="V2823" s="8"/>
    </row>
    <row r="2824" spans="21:22">
      <c r="U2824" s="8"/>
      <c r="V2824" s="8"/>
    </row>
    <row r="2825" spans="21:22">
      <c r="U2825" s="8"/>
      <c r="V2825" s="8"/>
    </row>
    <row r="2826" spans="21:22">
      <c r="U2826" s="8"/>
      <c r="V2826" s="8"/>
    </row>
    <row r="2827" spans="21:22">
      <c r="U2827" s="8"/>
      <c r="V2827" s="8"/>
    </row>
    <row r="2828" spans="21:22">
      <c r="U2828" s="8"/>
      <c r="V2828" s="8"/>
    </row>
    <row r="2829" spans="21:22">
      <c r="U2829" s="8"/>
      <c r="V2829" s="8"/>
    </row>
    <row r="2830" spans="21:22">
      <c r="U2830" s="8"/>
      <c r="V2830" s="8"/>
    </row>
    <row r="2831" spans="21:22">
      <c r="U2831" s="8"/>
      <c r="V2831" s="8"/>
    </row>
    <row r="2832" spans="21:22">
      <c r="U2832" s="8"/>
      <c r="V2832" s="8"/>
    </row>
    <row r="2833" spans="21:22">
      <c r="U2833" s="8"/>
      <c r="V2833" s="8"/>
    </row>
    <row r="2834" spans="21:22">
      <c r="U2834" s="8"/>
      <c r="V2834" s="8"/>
    </row>
    <row r="2835" spans="21:22">
      <c r="U2835" s="8"/>
      <c r="V2835" s="8"/>
    </row>
    <row r="2836" spans="21:22">
      <c r="U2836" s="8"/>
      <c r="V2836" s="8"/>
    </row>
    <row r="2837" spans="21:22">
      <c r="U2837" s="8"/>
      <c r="V2837" s="8"/>
    </row>
    <row r="2838" spans="21:22">
      <c r="U2838" s="8"/>
      <c r="V2838" s="8"/>
    </row>
    <row r="2839" spans="21:22">
      <c r="U2839" s="8"/>
      <c r="V2839" s="8"/>
    </row>
    <row r="2840" spans="21:22">
      <c r="U2840" s="8"/>
      <c r="V2840" s="8"/>
    </row>
    <row r="2841" spans="21:22">
      <c r="U2841" s="8"/>
      <c r="V2841" s="8"/>
    </row>
    <row r="2842" spans="21:22">
      <c r="U2842" s="8"/>
      <c r="V2842" s="8"/>
    </row>
    <row r="2843" spans="21:22">
      <c r="U2843" s="8"/>
      <c r="V2843" s="8"/>
    </row>
    <row r="2844" spans="21:22">
      <c r="U2844" s="8"/>
      <c r="V2844" s="8"/>
    </row>
    <row r="2845" spans="21:22">
      <c r="U2845" s="8"/>
      <c r="V2845" s="8"/>
    </row>
    <row r="2846" spans="21:22">
      <c r="U2846" s="8"/>
      <c r="V2846" s="8"/>
    </row>
    <row r="2847" spans="21:22">
      <c r="U2847" s="8"/>
      <c r="V2847" s="8"/>
    </row>
    <row r="2848" spans="21:22">
      <c r="U2848" s="8"/>
      <c r="V2848" s="8"/>
    </row>
    <row r="2849" spans="21:22">
      <c r="U2849" s="8"/>
      <c r="V2849" s="8"/>
    </row>
    <row r="2850" spans="21:22">
      <c r="U2850" s="8"/>
      <c r="V2850" s="8"/>
    </row>
    <row r="2851" spans="21:22">
      <c r="U2851" s="8"/>
      <c r="V2851" s="8"/>
    </row>
    <row r="2852" spans="21:22">
      <c r="U2852" s="8"/>
      <c r="V2852" s="8"/>
    </row>
    <row r="2853" spans="21:22">
      <c r="U2853" s="8"/>
      <c r="V2853" s="8"/>
    </row>
    <row r="2854" spans="21:22">
      <c r="U2854" s="8"/>
      <c r="V2854" s="8"/>
    </row>
    <row r="2855" spans="21:22">
      <c r="U2855" s="8"/>
      <c r="V2855" s="8"/>
    </row>
    <row r="2856" spans="21:22">
      <c r="U2856" s="8"/>
      <c r="V2856" s="8"/>
    </row>
    <row r="2857" spans="21:22">
      <c r="U2857" s="8"/>
      <c r="V2857" s="8"/>
    </row>
    <row r="2858" spans="21:22">
      <c r="U2858" s="8"/>
      <c r="V2858" s="8"/>
    </row>
    <row r="2859" spans="21:22">
      <c r="U2859" s="8"/>
      <c r="V2859" s="8"/>
    </row>
    <row r="2860" spans="21:22">
      <c r="U2860" s="8"/>
      <c r="V2860" s="8"/>
    </row>
    <row r="2861" spans="21:22">
      <c r="U2861" s="8"/>
      <c r="V2861" s="8"/>
    </row>
    <row r="2862" spans="21:22">
      <c r="U2862" s="8"/>
      <c r="V2862" s="8"/>
    </row>
    <row r="2863" spans="21:22">
      <c r="U2863" s="8"/>
      <c r="V2863" s="8"/>
    </row>
    <row r="2864" spans="21:22">
      <c r="U2864" s="8"/>
      <c r="V2864" s="8"/>
    </row>
    <row r="2865" spans="21:22">
      <c r="U2865" s="8"/>
      <c r="V2865" s="8"/>
    </row>
    <row r="2866" spans="21:22">
      <c r="U2866" s="8"/>
      <c r="V2866" s="8"/>
    </row>
    <row r="2867" spans="21:22">
      <c r="U2867" s="8"/>
      <c r="V2867" s="8"/>
    </row>
    <row r="2868" spans="21:22">
      <c r="U2868" s="8"/>
      <c r="V2868" s="8"/>
    </row>
    <row r="2869" spans="21:22">
      <c r="U2869" s="8"/>
      <c r="V2869" s="8"/>
    </row>
    <row r="2870" spans="21:22">
      <c r="U2870" s="8"/>
      <c r="V2870" s="8"/>
    </row>
    <row r="2871" spans="21:22">
      <c r="U2871" s="8"/>
      <c r="V2871" s="8"/>
    </row>
    <row r="2872" spans="21:22">
      <c r="U2872" s="8"/>
      <c r="V2872" s="8"/>
    </row>
    <row r="2873" spans="21:22">
      <c r="U2873" s="8"/>
      <c r="V2873" s="8"/>
    </row>
    <row r="2874" spans="21:22">
      <c r="U2874" s="8"/>
      <c r="V2874" s="8"/>
    </row>
    <row r="2875" spans="21:22">
      <c r="U2875" s="8"/>
      <c r="V2875" s="8"/>
    </row>
    <row r="2876" spans="21:22">
      <c r="U2876" s="8"/>
      <c r="V2876" s="8"/>
    </row>
    <row r="2877" spans="21:22">
      <c r="U2877" s="8"/>
      <c r="V2877" s="8"/>
    </row>
    <row r="2878" spans="21:22">
      <c r="U2878" s="8"/>
      <c r="V2878" s="8"/>
    </row>
    <row r="2879" spans="21:22">
      <c r="U2879" s="8"/>
      <c r="V2879" s="8"/>
    </row>
    <row r="2880" spans="21:22">
      <c r="U2880" s="8"/>
      <c r="V2880" s="8"/>
    </row>
    <row r="2881" spans="21:22">
      <c r="U2881" s="8"/>
      <c r="V2881" s="8"/>
    </row>
    <row r="2882" spans="21:22">
      <c r="U2882" s="8"/>
      <c r="V2882" s="8"/>
    </row>
    <row r="2883" spans="21:22">
      <c r="U2883" s="8"/>
      <c r="V2883" s="8"/>
    </row>
    <row r="2884" spans="21:22">
      <c r="U2884" s="8"/>
      <c r="V2884" s="8"/>
    </row>
    <row r="2885" spans="21:22">
      <c r="U2885" s="8"/>
      <c r="V2885" s="8"/>
    </row>
    <row r="2886" spans="21:22">
      <c r="U2886" s="8"/>
      <c r="V2886" s="8"/>
    </row>
    <row r="2887" spans="21:22">
      <c r="U2887" s="8"/>
      <c r="V2887" s="8"/>
    </row>
    <row r="2888" spans="21:22">
      <c r="U2888" s="8"/>
      <c r="V2888" s="8"/>
    </row>
    <row r="2889" spans="21:22">
      <c r="U2889" s="8"/>
      <c r="V2889" s="8"/>
    </row>
    <row r="2890" spans="21:22">
      <c r="U2890" s="8"/>
      <c r="V2890" s="8"/>
    </row>
    <row r="2891" spans="21:22">
      <c r="U2891" s="8"/>
      <c r="V2891" s="8"/>
    </row>
    <row r="2892" spans="21:22">
      <c r="U2892" s="8"/>
      <c r="V2892" s="8"/>
    </row>
    <row r="2893" spans="21:22">
      <c r="U2893" s="8"/>
      <c r="V2893" s="8"/>
    </row>
    <row r="2894" spans="21:22">
      <c r="U2894" s="8"/>
      <c r="V2894" s="8"/>
    </row>
    <row r="2895" spans="21:22">
      <c r="U2895" s="8"/>
      <c r="V2895" s="8"/>
    </row>
    <row r="2896" spans="21:22">
      <c r="U2896" s="8"/>
      <c r="V2896" s="8"/>
    </row>
    <row r="2897" spans="21:22">
      <c r="U2897" s="8"/>
      <c r="V2897" s="8"/>
    </row>
    <row r="2898" spans="21:22">
      <c r="U2898" s="8"/>
      <c r="V2898" s="8"/>
    </row>
    <row r="2899" spans="21:22">
      <c r="U2899" s="8"/>
      <c r="V2899" s="8"/>
    </row>
    <row r="2900" spans="21:22">
      <c r="U2900" s="8"/>
      <c r="V2900" s="8"/>
    </row>
    <row r="2901" spans="21:22">
      <c r="U2901" s="8"/>
      <c r="V2901" s="8"/>
    </row>
    <row r="2902" spans="21:22">
      <c r="U2902" s="8"/>
      <c r="V2902" s="8"/>
    </row>
    <row r="2903" spans="21:22">
      <c r="U2903" s="8"/>
      <c r="V2903" s="8"/>
    </row>
    <row r="2904" spans="21:22">
      <c r="U2904" s="8"/>
      <c r="V2904" s="8"/>
    </row>
    <row r="2905" spans="21:22">
      <c r="U2905" s="8"/>
      <c r="V2905" s="8"/>
    </row>
    <row r="2906" spans="21:22">
      <c r="U2906" s="8"/>
      <c r="V2906" s="8"/>
    </row>
    <row r="2907" spans="21:22">
      <c r="U2907" s="8"/>
      <c r="V2907" s="8"/>
    </row>
    <row r="2908" spans="21:22">
      <c r="U2908" s="8"/>
      <c r="V2908" s="8"/>
    </row>
    <row r="2909" spans="21:22">
      <c r="U2909" s="8"/>
      <c r="V2909" s="8"/>
    </row>
    <row r="2910" spans="21:22">
      <c r="U2910" s="8"/>
      <c r="V2910" s="8"/>
    </row>
    <row r="2911" spans="21:22">
      <c r="U2911" s="8"/>
      <c r="V2911" s="8"/>
    </row>
    <row r="2912" spans="21:22">
      <c r="U2912" s="8"/>
      <c r="V2912" s="8"/>
    </row>
    <row r="2913" spans="21:22">
      <c r="U2913" s="8"/>
      <c r="V2913" s="8"/>
    </row>
    <row r="2914" spans="21:22">
      <c r="U2914" s="8"/>
      <c r="V2914" s="8"/>
    </row>
    <row r="2915" spans="21:22">
      <c r="U2915" s="8"/>
      <c r="V2915" s="8"/>
    </row>
    <row r="2916" spans="21:22">
      <c r="U2916" s="8"/>
      <c r="V2916" s="8"/>
    </row>
    <row r="2917" spans="21:22">
      <c r="U2917" s="8"/>
      <c r="V2917" s="8"/>
    </row>
    <row r="2918" spans="21:22">
      <c r="U2918" s="8"/>
      <c r="V2918" s="8"/>
    </row>
    <row r="2919" spans="21:22">
      <c r="U2919" s="8"/>
      <c r="V2919" s="8"/>
    </row>
    <row r="2920" spans="21:22">
      <c r="U2920" s="8"/>
      <c r="V2920" s="8"/>
    </row>
    <row r="2921" spans="21:22">
      <c r="U2921" s="8"/>
      <c r="V2921" s="8"/>
    </row>
    <row r="2922" spans="21:22">
      <c r="U2922" s="8"/>
      <c r="V2922" s="8"/>
    </row>
    <row r="2923" spans="21:22">
      <c r="U2923" s="8"/>
      <c r="V2923" s="8"/>
    </row>
    <row r="2924" spans="21:22">
      <c r="U2924" s="8"/>
      <c r="V2924" s="8"/>
    </row>
    <row r="2925" spans="21:22">
      <c r="U2925" s="8"/>
      <c r="V2925" s="8"/>
    </row>
    <row r="2926" spans="21:22">
      <c r="U2926" s="8"/>
      <c r="V2926" s="8"/>
    </row>
    <row r="2927" spans="21:22">
      <c r="U2927" s="8"/>
      <c r="V2927" s="8"/>
    </row>
    <row r="2928" spans="21:22">
      <c r="U2928" s="8"/>
      <c r="V2928" s="8"/>
    </row>
    <row r="2929" spans="21:22">
      <c r="U2929" s="8"/>
      <c r="V2929" s="8"/>
    </row>
    <row r="2930" spans="21:22">
      <c r="U2930" s="8"/>
      <c r="V2930" s="8"/>
    </row>
    <row r="2931" spans="21:22">
      <c r="U2931" s="8"/>
      <c r="V2931" s="8"/>
    </row>
    <row r="2932" spans="21:22">
      <c r="U2932" s="8"/>
      <c r="V2932" s="8"/>
    </row>
    <row r="2933" spans="21:22">
      <c r="U2933" s="8"/>
      <c r="V2933" s="8"/>
    </row>
    <row r="2934" spans="21:22">
      <c r="U2934" s="8"/>
      <c r="V2934" s="8"/>
    </row>
    <row r="2935" spans="21:22">
      <c r="U2935" s="8"/>
      <c r="V2935" s="8"/>
    </row>
    <row r="2936" spans="21:22">
      <c r="U2936" s="8"/>
      <c r="V2936" s="8"/>
    </row>
    <row r="2937" spans="21:22">
      <c r="U2937" s="8"/>
      <c r="V2937" s="8"/>
    </row>
    <row r="2938" spans="21:22">
      <c r="U2938" s="8"/>
      <c r="V2938" s="8"/>
    </row>
    <row r="2939" spans="21:22">
      <c r="U2939" s="8"/>
      <c r="V2939" s="8"/>
    </row>
    <row r="2940" spans="21:22">
      <c r="U2940" s="8"/>
      <c r="V2940" s="8"/>
    </row>
    <row r="2941" spans="21:22">
      <c r="U2941" s="8"/>
      <c r="V2941" s="8"/>
    </row>
    <row r="2942" spans="21:22">
      <c r="U2942" s="8"/>
      <c r="V2942" s="8"/>
    </row>
    <row r="2943" spans="21:22">
      <c r="U2943" s="8"/>
      <c r="V2943" s="8"/>
    </row>
    <row r="2944" spans="21:22">
      <c r="U2944" s="8"/>
      <c r="V2944" s="8"/>
    </row>
    <row r="2945" spans="21:22">
      <c r="U2945" s="8"/>
      <c r="V2945" s="8"/>
    </row>
    <row r="2946" spans="21:22">
      <c r="U2946" s="8"/>
      <c r="V2946" s="8"/>
    </row>
    <row r="2947" spans="21:22">
      <c r="U2947" s="8"/>
      <c r="V2947" s="8"/>
    </row>
    <row r="2948" spans="21:22">
      <c r="U2948" s="8"/>
      <c r="V2948" s="8"/>
    </row>
    <row r="2949" spans="21:22">
      <c r="U2949" s="8"/>
      <c r="V2949" s="8"/>
    </row>
    <row r="2950" spans="21:22">
      <c r="U2950" s="8"/>
      <c r="V2950" s="8"/>
    </row>
    <row r="2951" spans="21:22">
      <c r="U2951" s="8"/>
      <c r="V2951" s="8"/>
    </row>
    <row r="2952" spans="21:22">
      <c r="U2952" s="8"/>
      <c r="V2952" s="8"/>
    </row>
    <row r="2953" spans="21:22">
      <c r="U2953" s="8"/>
      <c r="V2953" s="8"/>
    </row>
    <row r="2954" spans="21:22">
      <c r="U2954" s="8"/>
      <c r="V2954" s="8"/>
    </row>
    <row r="2955" spans="21:22">
      <c r="U2955" s="8"/>
      <c r="V2955" s="8"/>
    </row>
    <row r="2956" spans="21:22">
      <c r="U2956" s="8"/>
      <c r="V2956" s="8"/>
    </row>
    <row r="2957" spans="21:22">
      <c r="U2957" s="8"/>
      <c r="V2957" s="8"/>
    </row>
    <row r="2958" spans="21:22">
      <c r="U2958" s="8"/>
      <c r="V2958" s="8"/>
    </row>
    <row r="2959" spans="21:22">
      <c r="U2959" s="8"/>
      <c r="V2959" s="8"/>
    </row>
    <row r="2960" spans="21:22">
      <c r="U2960" s="8"/>
      <c r="V2960" s="8"/>
    </row>
    <row r="2961" spans="21:22">
      <c r="U2961" s="8"/>
      <c r="V2961" s="8"/>
    </row>
    <row r="2962" spans="21:22">
      <c r="U2962" s="8"/>
      <c r="V2962" s="8"/>
    </row>
    <row r="2963" spans="21:22">
      <c r="U2963" s="8"/>
      <c r="V2963" s="8"/>
    </row>
    <row r="2964" spans="21:22">
      <c r="U2964" s="8"/>
      <c r="V2964" s="8"/>
    </row>
    <row r="2965" spans="21:22">
      <c r="U2965" s="8"/>
      <c r="V2965" s="8"/>
    </row>
    <row r="2966" spans="21:22">
      <c r="U2966" s="8"/>
      <c r="V2966" s="8"/>
    </row>
    <row r="2967" spans="21:22">
      <c r="U2967" s="8"/>
      <c r="V2967" s="8"/>
    </row>
    <row r="2968" spans="21:22">
      <c r="U2968" s="8"/>
      <c r="V2968" s="8"/>
    </row>
    <row r="2969" spans="21:22">
      <c r="U2969" s="8"/>
      <c r="V2969" s="8"/>
    </row>
    <row r="2970" spans="21:22">
      <c r="U2970" s="8"/>
      <c r="V2970" s="8"/>
    </row>
    <row r="2971" spans="21:22">
      <c r="U2971" s="8"/>
      <c r="V2971" s="8"/>
    </row>
    <row r="2972" spans="21:22">
      <c r="U2972" s="8"/>
      <c r="V2972" s="8"/>
    </row>
    <row r="2973" spans="21:22">
      <c r="U2973" s="8"/>
      <c r="V2973" s="8"/>
    </row>
    <row r="2974" spans="21:22">
      <c r="U2974" s="8"/>
      <c r="V2974" s="8"/>
    </row>
    <row r="2975" spans="21:22">
      <c r="U2975" s="8"/>
      <c r="V2975" s="8"/>
    </row>
    <row r="2976" spans="21:22">
      <c r="U2976" s="8"/>
      <c r="V2976" s="8"/>
    </row>
    <row r="2977" spans="21:22">
      <c r="U2977" s="8"/>
      <c r="V2977" s="8"/>
    </row>
    <row r="2978" spans="21:22">
      <c r="U2978" s="8"/>
      <c r="V2978" s="8"/>
    </row>
    <row r="2979" spans="21:22">
      <c r="U2979" s="8"/>
      <c r="V2979" s="8"/>
    </row>
    <row r="2980" spans="21:22">
      <c r="U2980" s="8"/>
      <c r="V2980" s="8"/>
    </row>
    <row r="2981" spans="21:22">
      <c r="U2981" s="8"/>
      <c r="V2981" s="8"/>
    </row>
    <row r="2982" spans="21:22">
      <c r="U2982" s="8"/>
      <c r="V2982" s="8"/>
    </row>
    <row r="2983" spans="21:22">
      <c r="U2983" s="8"/>
      <c r="V2983" s="8"/>
    </row>
    <row r="2984" spans="21:22">
      <c r="U2984" s="8"/>
      <c r="V2984" s="8"/>
    </row>
    <row r="2985" spans="21:22">
      <c r="U2985" s="8"/>
      <c r="V2985" s="8"/>
    </row>
    <row r="2986" spans="21:22">
      <c r="U2986" s="8"/>
      <c r="V2986" s="8"/>
    </row>
    <row r="2987" spans="21:22">
      <c r="U2987" s="8"/>
      <c r="V2987" s="8"/>
    </row>
    <row r="2988" spans="21:22">
      <c r="U2988" s="8"/>
      <c r="V2988" s="8"/>
    </row>
    <row r="2989" spans="21:22">
      <c r="U2989" s="8"/>
      <c r="V2989" s="8"/>
    </row>
    <row r="2990" spans="21:22">
      <c r="U2990" s="8"/>
      <c r="V2990" s="8"/>
    </row>
    <row r="2991" spans="21:22">
      <c r="U2991" s="8"/>
      <c r="V2991" s="8"/>
    </row>
    <row r="2992" spans="21:22">
      <c r="U2992" s="8"/>
      <c r="V2992" s="8"/>
    </row>
    <row r="2993" spans="21:22">
      <c r="U2993" s="8"/>
      <c r="V2993" s="8"/>
    </row>
    <row r="2994" spans="21:22">
      <c r="U2994" s="8"/>
      <c r="V2994" s="8"/>
    </row>
    <row r="2995" spans="21:22">
      <c r="U2995" s="8"/>
      <c r="V2995" s="8"/>
    </row>
    <row r="2996" spans="21:22">
      <c r="U2996" s="8"/>
      <c r="V2996" s="8"/>
    </row>
    <row r="2997" spans="21:22">
      <c r="U2997" s="8"/>
      <c r="V2997" s="8"/>
    </row>
    <row r="2998" spans="21:22">
      <c r="U2998" s="8"/>
      <c r="V2998" s="8"/>
    </row>
    <row r="2999" spans="21:22">
      <c r="U2999" s="8"/>
      <c r="V2999" s="8"/>
    </row>
    <row r="3000" spans="21:22">
      <c r="U3000" s="8"/>
      <c r="V3000" s="8"/>
    </row>
    <row r="3001" spans="21:22">
      <c r="U3001" s="8"/>
      <c r="V3001" s="8"/>
    </row>
    <row r="3002" spans="21:22">
      <c r="U3002" s="8"/>
      <c r="V3002" s="8"/>
    </row>
    <row r="3003" spans="21:22">
      <c r="U3003" s="8"/>
      <c r="V3003" s="8"/>
    </row>
    <row r="3004" spans="21:22">
      <c r="U3004" s="8"/>
      <c r="V3004" s="8"/>
    </row>
    <row r="3005" spans="21:22">
      <c r="U3005" s="8"/>
      <c r="V3005" s="8"/>
    </row>
    <row r="3006" spans="21:22">
      <c r="U3006" s="8"/>
      <c r="V3006" s="8"/>
    </row>
    <row r="3007" spans="21:22">
      <c r="U3007" s="8"/>
      <c r="V3007" s="8"/>
    </row>
    <row r="3008" spans="21:22">
      <c r="U3008" s="8"/>
      <c r="V3008" s="8"/>
    </row>
    <row r="3009" spans="21:22">
      <c r="U3009" s="8"/>
      <c r="V3009" s="8"/>
    </row>
    <row r="3010" spans="21:22">
      <c r="U3010" s="8"/>
      <c r="V3010" s="8"/>
    </row>
    <row r="3011" spans="21:22">
      <c r="U3011" s="8"/>
      <c r="V3011" s="8"/>
    </row>
    <row r="3012" spans="21:22">
      <c r="U3012" s="8"/>
      <c r="V3012" s="8"/>
    </row>
    <row r="3013" spans="21:22">
      <c r="U3013" s="8"/>
      <c r="V3013" s="8"/>
    </row>
    <row r="3014" spans="21:22">
      <c r="U3014" s="8"/>
      <c r="V3014" s="8"/>
    </row>
    <row r="3015" spans="21:22">
      <c r="U3015" s="8"/>
      <c r="V3015" s="8"/>
    </row>
    <row r="3016" spans="21:22">
      <c r="U3016" s="8"/>
      <c r="V3016" s="8"/>
    </row>
    <row r="3017" spans="21:22">
      <c r="U3017" s="8"/>
      <c r="V3017" s="8"/>
    </row>
    <row r="3018" spans="21:22">
      <c r="U3018" s="8"/>
      <c r="V3018" s="8"/>
    </row>
    <row r="3019" spans="21:22">
      <c r="U3019" s="8"/>
      <c r="V3019" s="8"/>
    </row>
    <row r="3020" spans="21:22">
      <c r="U3020" s="8"/>
      <c r="V3020" s="8"/>
    </row>
    <row r="3021" spans="21:22">
      <c r="U3021" s="8"/>
      <c r="V3021" s="8"/>
    </row>
    <row r="3022" spans="21:22">
      <c r="U3022" s="8"/>
      <c r="V3022" s="8"/>
    </row>
    <row r="3023" spans="21:22">
      <c r="U3023" s="8"/>
      <c r="V3023" s="8"/>
    </row>
    <row r="3024" spans="21:22">
      <c r="U3024" s="8"/>
      <c r="V3024" s="8"/>
    </row>
    <row r="3025" spans="21:22">
      <c r="U3025" s="8"/>
      <c r="V3025" s="8"/>
    </row>
    <row r="3026" spans="21:22">
      <c r="U3026" s="8"/>
      <c r="V3026" s="8"/>
    </row>
    <row r="3027" spans="21:22">
      <c r="U3027" s="8"/>
      <c r="V3027" s="8"/>
    </row>
    <row r="3028" spans="21:22">
      <c r="U3028" s="8"/>
      <c r="V3028" s="8"/>
    </row>
    <row r="3029" spans="21:22">
      <c r="U3029" s="8"/>
      <c r="V3029" s="8"/>
    </row>
    <row r="3030" spans="21:22">
      <c r="U3030" s="8"/>
      <c r="V3030" s="8"/>
    </row>
    <row r="3031" spans="21:22">
      <c r="U3031" s="8"/>
      <c r="V3031" s="8"/>
    </row>
    <row r="3032" spans="21:22">
      <c r="U3032" s="8"/>
      <c r="V3032" s="8"/>
    </row>
    <row r="3033" spans="21:22">
      <c r="U3033" s="8"/>
      <c r="V3033" s="8"/>
    </row>
    <row r="3034" spans="21:22">
      <c r="U3034" s="8"/>
      <c r="V3034" s="8"/>
    </row>
    <row r="3035" spans="21:22">
      <c r="U3035" s="8"/>
      <c r="V3035" s="8"/>
    </row>
    <row r="3036" spans="21:22">
      <c r="U3036" s="8"/>
      <c r="V3036" s="8"/>
    </row>
    <row r="3037" spans="21:22">
      <c r="U3037" s="8"/>
      <c r="V3037" s="8"/>
    </row>
    <row r="3038" spans="21:22">
      <c r="U3038" s="8"/>
      <c r="V3038" s="8"/>
    </row>
    <row r="3039" spans="21:22">
      <c r="U3039" s="8"/>
      <c r="V3039" s="8"/>
    </row>
    <row r="3040" spans="21:22">
      <c r="U3040" s="8"/>
      <c r="V3040" s="8"/>
    </row>
    <row r="3041" spans="21:22">
      <c r="U3041" s="8"/>
      <c r="V3041" s="8"/>
    </row>
    <row r="3042" spans="21:22">
      <c r="U3042" s="8"/>
      <c r="V3042" s="8"/>
    </row>
    <row r="3043" spans="21:22">
      <c r="U3043" s="8"/>
      <c r="V3043" s="8"/>
    </row>
    <row r="3044" spans="21:22">
      <c r="U3044" s="8"/>
      <c r="V3044" s="8"/>
    </row>
    <row r="3045" spans="21:22">
      <c r="U3045" s="8"/>
      <c r="V3045" s="8"/>
    </row>
    <row r="3046" spans="21:22">
      <c r="U3046" s="8"/>
      <c r="V3046" s="8"/>
    </row>
    <row r="3047" spans="21:22">
      <c r="U3047" s="8"/>
      <c r="V3047" s="8"/>
    </row>
    <row r="3048" spans="21:22">
      <c r="U3048" s="8"/>
      <c r="V3048" s="8"/>
    </row>
    <row r="3049" spans="21:22">
      <c r="U3049" s="8"/>
      <c r="V3049" s="8"/>
    </row>
    <row r="3050" spans="21:22">
      <c r="U3050" s="8"/>
      <c r="V3050" s="8"/>
    </row>
    <row r="3051" spans="21:22">
      <c r="U3051" s="8"/>
      <c r="V3051" s="8"/>
    </row>
    <row r="3052" spans="21:22">
      <c r="U3052" s="8"/>
      <c r="V3052" s="8"/>
    </row>
    <row r="3053" spans="21:22">
      <c r="U3053" s="8"/>
      <c r="V3053" s="8"/>
    </row>
    <row r="3054" spans="21:22">
      <c r="U3054" s="8"/>
      <c r="V3054" s="8"/>
    </row>
    <row r="3055" spans="21:22">
      <c r="U3055" s="8"/>
      <c r="V3055" s="8"/>
    </row>
    <row r="3056" spans="21:22">
      <c r="U3056" s="8"/>
      <c r="V3056" s="8"/>
    </row>
    <row r="3057" spans="21:22">
      <c r="U3057" s="8"/>
      <c r="V3057" s="8"/>
    </row>
    <row r="3058" spans="21:22">
      <c r="U3058" s="8"/>
      <c r="V3058" s="8"/>
    </row>
    <row r="3059" spans="21:22">
      <c r="U3059" s="8"/>
      <c r="V3059" s="8"/>
    </row>
    <row r="3060" spans="21:22">
      <c r="U3060" s="8"/>
      <c r="V3060" s="8"/>
    </row>
    <row r="3061" spans="21:22">
      <c r="U3061" s="8"/>
      <c r="V3061" s="8"/>
    </row>
    <row r="3062" spans="21:22">
      <c r="U3062" s="8"/>
      <c r="V3062" s="8"/>
    </row>
    <row r="3063" spans="21:22">
      <c r="U3063" s="8"/>
      <c r="V3063" s="8"/>
    </row>
    <row r="3064" spans="21:22">
      <c r="U3064" s="8"/>
      <c r="V3064" s="8"/>
    </row>
    <row r="3065" spans="21:22">
      <c r="U3065" s="8"/>
      <c r="V3065" s="8"/>
    </row>
    <row r="3066" spans="21:22">
      <c r="U3066" s="8"/>
      <c r="V3066" s="8"/>
    </row>
    <row r="3067" spans="21:22">
      <c r="U3067" s="8"/>
      <c r="V3067" s="8"/>
    </row>
    <row r="3068" spans="21:22">
      <c r="U3068" s="8"/>
      <c r="V3068" s="8"/>
    </row>
    <row r="3069" spans="21:22">
      <c r="U3069" s="8"/>
      <c r="V3069" s="8"/>
    </row>
    <row r="3070" spans="21:22">
      <c r="U3070" s="8"/>
      <c r="V3070" s="8"/>
    </row>
    <row r="3071" spans="21:22">
      <c r="U3071" s="8"/>
      <c r="V3071" s="8"/>
    </row>
    <row r="3072" spans="21:22">
      <c r="U3072" s="8"/>
      <c r="V3072" s="8"/>
    </row>
    <row r="3073" spans="21:22">
      <c r="U3073" s="8"/>
      <c r="V3073" s="8"/>
    </row>
    <row r="3074" spans="21:22">
      <c r="U3074" s="8"/>
      <c r="V3074" s="8"/>
    </row>
    <row r="3075" spans="21:22">
      <c r="U3075" s="8"/>
      <c r="V3075" s="8"/>
    </row>
    <row r="3076" spans="21:22">
      <c r="U3076" s="8"/>
      <c r="V3076" s="8"/>
    </row>
    <row r="3077" spans="21:22">
      <c r="U3077" s="8"/>
      <c r="V3077" s="8"/>
    </row>
    <row r="3078" spans="21:22">
      <c r="U3078" s="8"/>
      <c r="V3078" s="8"/>
    </row>
    <row r="3079" spans="21:22">
      <c r="U3079" s="8"/>
      <c r="V3079" s="8"/>
    </row>
    <row r="3080" spans="21:22">
      <c r="U3080" s="8"/>
      <c r="V3080" s="8"/>
    </row>
    <row r="3081" spans="21:22">
      <c r="U3081" s="8"/>
      <c r="V3081" s="8"/>
    </row>
    <row r="3082" spans="21:22">
      <c r="U3082" s="8"/>
      <c r="V3082" s="8"/>
    </row>
    <row r="3083" spans="21:22">
      <c r="U3083" s="8"/>
      <c r="V3083" s="8"/>
    </row>
    <row r="3084" spans="21:22">
      <c r="U3084" s="8"/>
      <c r="V3084" s="8"/>
    </row>
    <row r="3085" spans="21:22">
      <c r="U3085" s="8"/>
      <c r="V3085" s="8"/>
    </row>
    <row r="3086" spans="21:22">
      <c r="U3086" s="8"/>
      <c r="V3086" s="8"/>
    </row>
    <row r="3087" spans="21:22">
      <c r="U3087" s="8"/>
      <c r="V3087" s="8"/>
    </row>
    <row r="3088" spans="21:22">
      <c r="U3088" s="8"/>
      <c r="V3088" s="8"/>
    </row>
    <row r="3089" spans="21:22">
      <c r="U3089" s="8"/>
      <c r="V3089" s="8"/>
    </row>
    <row r="3090" spans="21:22">
      <c r="U3090" s="8"/>
      <c r="V3090" s="8"/>
    </row>
    <row r="3091" spans="21:22">
      <c r="U3091" s="8"/>
      <c r="V3091" s="8"/>
    </row>
    <row r="3092" spans="21:22">
      <c r="U3092" s="8"/>
      <c r="V3092" s="8"/>
    </row>
    <row r="3093" spans="21:22">
      <c r="U3093" s="8"/>
      <c r="V3093" s="8"/>
    </row>
    <row r="3094" spans="21:22">
      <c r="U3094" s="8"/>
      <c r="V3094" s="8"/>
    </row>
    <row r="3095" spans="21:22">
      <c r="U3095" s="8"/>
      <c r="V3095" s="8"/>
    </row>
    <row r="3096" spans="21:22">
      <c r="U3096" s="8"/>
      <c r="V3096" s="8"/>
    </row>
    <row r="3097" spans="21:22">
      <c r="U3097" s="8"/>
      <c r="V3097" s="8"/>
    </row>
    <row r="3098" spans="21:22">
      <c r="U3098" s="8"/>
      <c r="V3098" s="8"/>
    </row>
    <row r="3099" spans="21:22">
      <c r="U3099" s="8"/>
      <c r="V3099" s="8"/>
    </row>
    <row r="3100" spans="21:22">
      <c r="U3100" s="8"/>
      <c r="V3100" s="8"/>
    </row>
    <row r="3101" spans="21:22">
      <c r="U3101" s="8"/>
      <c r="V3101" s="8"/>
    </row>
    <row r="3102" spans="21:22">
      <c r="U3102" s="8"/>
      <c r="V3102" s="8"/>
    </row>
    <row r="3103" spans="21:22">
      <c r="U3103" s="8"/>
      <c r="V3103" s="8"/>
    </row>
    <row r="3104" spans="21:22">
      <c r="U3104" s="8"/>
      <c r="V3104" s="8"/>
    </row>
    <row r="3105" spans="21:22">
      <c r="U3105" s="8"/>
      <c r="V3105" s="8"/>
    </row>
    <row r="3106" spans="21:22">
      <c r="U3106" s="8"/>
      <c r="V3106" s="8"/>
    </row>
    <row r="3107" spans="21:22">
      <c r="U3107" s="8"/>
      <c r="V3107" s="8"/>
    </row>
    <row r="3108" spans="21:22">
      <c r="U3108" s="8"/>
      <c r="V3108" s="8"/>
    </row>
    <row r="3109" spans="21:22">
      <c r="U3109" s="8"/>
      <c r="V3109" s="8"/>
    </row>
    <row r="3110" spans="21:22">
      <c r="U3110" s="8"/>
      <c r="V3110" s="8"/>
    </row>
    <row r="3111" spans="21:22">
      <c r="U3111" s="8"/>
      <c r="V3111" s="8"/>
    </row>
    <row r="3112" spans="21:22">
      <c r="U3112" s="8"/>
      <c r="V3112" s="8"/>
    </row>
    <row r="3113" spans="21:22">
      <c r="U3113" s="8"/>
      <c r="V3113" s="8"/>
    </row>
    <row r="3114" spans="21:22">
      <c r="U3114" s="8"/>
      <c r="V3114" s="8"/>
    </row>
    <row r="3115" spans="21:22">
      <c r="U3115" s="8"/>
      <c r="V3115" s="8"/>
    </row>
    <row r="3116" spans="21:22">
      <c r="U3116" s="8"/>
      <c r="V3116" s="8"/>
    </row>
    <row r="3117" spans="21:22">
      <c r="U3117" s="8"/>
      <c r="V3117" s="8"/>
    </row>
    <row r="3118" spans="21:22">
      <c r="U3118" s="8"/>
      <c r="V3118" s="8"/>
    </row>
    <row r="3119" spans="21:22">
      <c r="U3119" s="8"/>
      <c r="V3119" s="8"/>
    </row>
    <row r="3120" spans="21:22">
      <c r="U3120" s="8"/>
      <c r="V3120" s="8"/>
    </row>
    <row r="3121" spans="21:22">
      <c r="U3121" s="8"/>
      <c r="V3121" s="8"/>
    </row>
    <row r="3122" spans="21:22">
      <c r="U3122" s="8"/>
      <c r="V3122" s="8"/>
    </row>
    <row r="3123" spans="21:22">
      <c r="U3123" s="8"/>
      <c r="V3123" s="8"/>
    </row>
    <row r="3124" spans="21:22">
      <c r="U3124" s="8"/>
      <c r="V3124" s="8"/>
    </row>
    <row r="3125" spans="21:22">
      <c r="U3125" s="8"/>
      <c r="V3125" s="8"/>
    </row>
    <row r="3126" spans="21:22">
      <c r="U3126" s="8"/>
      <c r="V3126" s="8"/>
    </row>
    <row r="3127" spans="21:22">
      <c r="U3127" s="8"/>
      <c r="V3127" s="8"/>
    </row>
    <row r="3128" spans="21:22">
      <c r="U3128" s="8"/>
      <c r="V3128" s="8"/>
    </row>
    <row r="3129" spans="21:22">
      <c r="U3129" s="8"/>
      <c r="V3129" s="8"/>
    </row>
    <row r="3130" spans="21:22">
      <c r="U3130" s="8"/>
      <c r="V3130" s="8"/>
    </row>
    <row r="3131" spans="21:22">
      <c r="U3131" s="8"/>
      <c r="V3131" s="8"/>
    </row>
    <row r="3132" spans="21:22">
      <c r="U3132" s="8"/>
      <c r="V3132" s="8"/>
    </row>
    <row r="3133" spans="21:22">
      <c r="U3133" s="8"/>
      <c r="V3133" s="8"/>
    </row>
    <row r="3134" spans="21:22">
      <c r="U3134" s="8"/>
      <c r="V3134" s="8"/>
    </row>
    <row r="3135" spans="21:22">
      <c r="U3135" s="8"/>
      <c r="V3135" s="8"/>
    </row>
    <row r="3136" spans="21:22">
      <c r="U3136" s="8"/>
      <c r="V3136" s="8"/>
    </row>
    <row r="3137" spans="21:22">
      <c r="U3137" s="8"/>
      <c r="V3137" s="8"/>
    </row>
    <row r="3138" spans="21:22">
      <c r="U3138" s="8"/>
      <c r="V3138" s="8"/>
    </row>
    <row r="3139" spans="21:22">
      <c r="U3139" s="8"/>
      <c r="V3139" s="8"/>
    </row>
    <row r="3140" spans="21:22">
      <c r="U3140" s="8"/>
      <c r="V3140" s="8"/>
    </row>
    <row r="3141" spans="21:22">
      <c r="U3141" s="8"/>
      <c r="V3141" s="8"/>
    </row>
    <row r="3142" spans="21:22">
      <c r="U3142" s="8"/>
      <c r="V3142" s="8"/>
    </row>
    <row r="3143" spans="21:22">
      <c r="U3143" s="8"/>
      <c r="V3143" s="8"/>
    </row>
    <row r="3144" spans="21:22">
      <c r="U3144" s="8"/>
      <c r="V3144" s="8"/>
    </row>
    <row r="3145" spans="21:22">
      <c r="U3145" s="8"/>
      <c r="V3145" s="8"/>
    </row>
    <row r="3146" spans="21:22">
      <c r="U3146" s="8"/>
      <c r="V3146" s="8"/>
    </row>
    <row r="3147" spans="21:22">
      <c r="U3147" s="8"/>
      <c r="V3147" s="8"/>
    </row>
    <row r="3148" spans="21:22">
      <c r="U3148" s="8"/>
      <c r="V3148" s="8"/>
    </row>
    <row r="3149" spans="21:22">
      <c r="U3149" s="8"/>
      <c r="V3149" s="8"/>
    </row>
    <row r="3150" spans="21:22">
      <c r="U3150" s="8"/>
      <c r="V3150" s="8"/>
    </row>
    <row r="3151" spans="21:22">
      <c r="U3151" s="8"/>
      <c r="V3151" s="8"/>
    </row>
    <row r="3152" spans="21:22">
      <c r="U3152" s="8"/>
      <c r="V3152" s="8"/>
    </row>
    <row r="3153" spans="21:22">
      <c r="U3153" s="8"/>
      <c r="V3153" s="8"/>
    </row>
    <row r="3154" spans="21:22">
      <c r="U3154" s="8"/>
      <c r="V3154" s="8"/>
    </row>
    <row r="3155" spans="21:22">
      <c r="U3155" s="8"/>
      <c r="V3155" s="8"/>
    </row>
    <row r="3156" spans="21:22">
      <c r="U3156" s="8"/>
      <c r="V3156" s="8"/>
    </row>
    <row r="3157" spans="21:22">
      <c r="U3157" s="8"/>
      <c r="V3157" s="8"/>
    </row>
    <row r="3158" spans="21:22">
      <c r="U3158" s="8"/>
      <c r="V3158" s="8"/>
    </row>
    <row r="3159" spans="21:22">
      <c r="U3159" s="8"/>
      <c r="V3159" s="8"/>
    </row>
    <row r="3160" spans="21:22">
      <c r="U3160" s="8"/>
      <c r="V3160" s="8"/>
    </row>
    <row r="3161" spans="21:22">
      <c r="U3161" s="8"/>
      <c r="V3161" s="8"/>
    </row>
    <row r="3162" spans="21:22">
      <c r="U3162" s="8"/>
      <c r="V3162" s="8"/>
    </row>
    <row r="3163" spans="21:22">
      <c r="U3163" s="8"/>
      <c r="V3163" s="8"/>
    </row>
    <row r="3164" spans="21:22">
      <c r="U3164" s="8"/>
      <c r="V3164" s="8"/>
    </row>
    <row r="3165" spans="21:22">
      <c r="U3165" s="8"/>
      <c r="V3165" s="8"/>
    </row>
    <row r="3166" spans="21:22">
      <c r="U3166" s="8"/>
      <c r="V3166" s="8"/>
    </row>
    <row r="3167" spans="21:22">
      <c r="U3167" s="8"/>
      <c r="V3167" s="8"/>
    </row>
    <row r="3168" spans="21:22">
      <c r="U3168" s="8"/>
      <c r="V3168" s="8"/>
    </row>
    <row r="3169" spans="21:22">
      <c r="U3169" s="8"/>
      <c r="V3169" s="8"/>
    </row>
    <row r="3170" spans="21:22">
      <c r="U3170" s="8"/>
      <c r="V3170" s="8"/>
    </row>
    <row r="3171" spans="21:22">
      <c r="U3171" s="8"/>
      <c r="V3171" s="8"/>
    </row>
    <row r="3172" spans="21:22">
      <c r="U3172" s="8"/>
      <c r="V3172" s="8"/>
    </row>
    <row r="3173" spans="21:22">
      <c r="U3173" s="8"/>
      <c r="V3173" s="8"/>
    </row>
    <row r="3174" spans="21:22">
      <c r="U3174" s="8"/>
      <c r="V3174" s="8"/>
    </row>
    <row r="3175" spans="21:22">
      <c r="U3175" s="8"/>
      <c r="V3175" s="8"/>
    </row>
    <row r="3176" spans="21:22">
      <c r="U3176" s="8"/>
      <c r="V3176" s="8"/>
    </row>
    <row r="3177" spans="21:22">
      <c r="U3177" s="8"/>
      <c r="V3177" s="8"/>
    </row>
    <row r="3178" spans="21:22">
      <c r="U3178" s="8"/>
      <c r="V3178" s="8"/>
    </row>
    <row r="3179" spans="21:22">
      <c r="U3179" s="8"/>
      <c r="V3179" s="8"/>
    </row>
    <row r="3180" spans="21:22">
      <c r="U3180" s="8"/>
      <c r="V3180" s="8"/>
    </row>
    <row r="3181" spans="21:22">
      <c r="U3181" s="8"/>
      <c r="V3181" s="8"/>
    </row>
    <row r="3182" spans="21:22">
      <c r="U3182" s="8"/>
      <c r="V3182" s="8"/>
    </row>
    <row r="3183" spans="21:22">
      <c r="U3183" s="8"/>
      <c r="V3183" s="8"/>
    </row>
    <row r="3184" spans="21:22">
      <c r="U3184" s="8"/>
      <c r="V3184" s="8"/>
    </row>
    <row r="3185" spans="21:22">
      <c r="U3185" s="8"/>
      <c r="V3185" s="8"/>
    </row>
    <row r="3186" spans="21:22">
      <c r="U3186" s="8"/>
      <c r="V3186" s="8"/>
    </row>
    <row r="3187" spans="21:22">
      <c r="U3187" s="8"/>
      <c r="V3187" s="8"/>
    </row>
    <row r="3188" spans="21:22">
      <c r="U3188" s="8"/>
      <c r="V3188" s="8"/>
    </row>
    <row r="3189" spans="21:22">
      <c r="U3189" s="8"/>
      <c r="V3189" s="8"/>
    </row>
    <row r="3190" spans="21:22">
      <c r="U3190" s="8"/>
      <c r="V3190" s="8"/>
    </row>
    <row r="3191" spans="21:22">
      <c r="U3191" s="8"/>
      <c r="V3191" s="8"/>
    </row>
    <row r="3192" spans="21:22">
      <c r="U3192" s="8"/>
      <c r="V3192" s="8"/>
    </row>
    <row r="3193" spans="21:22">
      <c r="U3193" s="8"/>
      <c r="V3193" s="8"/>
    </row>
    <row r="3194" spans="21:22">
      <c r="U3194" s="8"/>
      <c r="V3194" s="8"/>
    </row>
    <row r="3195" spans="21:22">
      <c r="U3195" s="8"/>
      <c r="V3195" s="8"/>
    </row>
    <row r="3196" spans="21:22">
      <c r="U3196" s="8"/>
      <c r="V3196" s="8"/>
    </row>
    <row r="3197" spans="21:22">
      <c r="U3197" s="8"/>
      <c r="V3197" s="8"/>
    </row>
    <row r="3198" spans="21:22">
      <c r="U3198" s="8"/>
      <c r="V3198" s="8"/>
    </row>
    <row r="3199" spans="21:22">
      <c r="U3199" s="8"/>
      <c r="V3199" s="8"/>
    </row>
    <row r="3200" spans="21:22">
      <c r="U3200" s="8"/>
      <c r="V3200" s="8"/>
    </row>
    <row r="3201" spans="21:22">
      <c r="U3201" s="8"/>
      <c r="V3201" s="8"/>
    </row>
    <row r="3202" spans="21:22">
      <c r="U3202" s="8"/>
      <c r="V3202" s="8"/>
    </row>
    <row r="3203" spans="21:22">
      <c r="U3203" s="8"/>
      <c r="V3203" s="8"/>
    </row>
    <row r="3204" spans="21:22">
      <c r="U3204" s="8"/>
      <c r="V3204" s="8"/>
    </row>
    <row r="3205" spans="21:22">
      <c r="U3205" s="8"/>
      <c r="V3205" s="8"/>
    </row>
    <row r="3206" spans="21:22">
      <c r="U3206" s="8"/>
      <c r="V3206" s="8"/>
    </row>
    <row r="3207" spans="21:22">
      <c r="U3207" s="8"/>
      <c r="V3207" s="8"/>
    </row>
    <row r="3208" spans="21:22">
      <c r="U3208" s="8"/>
      <c r="V3208" s="8"/>
    </row>
    <row r="3209" spans="21:22">
      <c r="U3209" s="8"/>
      <c r="V3209" s="8"/>
    </row>
    <row r="3210" spans="21:22">
      <c r="U3210" s="8"/>
      <c r="V3210" s="8"/>
    </row>
    <row r="3211" spans="21:22">
      <c r="U3211" s="8"/>
      <c r="V3211" s="8"/>
    </row>
    <row r="3212" spans="21:22">
      <c r="U3212" s="8"/>
      <c r="V3212" s="8"/>
    </row>
    <row r="3213" spans="21:22">
      <c r="U3213" s="8"/>
      <c r="V3213" s="8"/>
    </row>
    <row r="3214" spans="21:22">
      <c r="U3214" s="8"/>
      <c r="V3214" s="8"/>
    </row>
    <row r="3215" spans="21:22">
      <c r="U3215" s="8"/>
      <c r="V3215" s="8"/>
    </row>
    <row r="3216" spans="21:22">
      <c r="U3216" s="8"/>
      <c r="V3216" s="8"/>
    </row>
    <row r="3217" spans="21:22">
      <c r="U3217" s="8"/>
      <c r="V3217" s="8"/>
    </row>
    <row r="3218" spans="21:22">
      <c r="U3218" s="8"/>
      <c r="V3218" s="8"/>
    </row>
    <row r="3219" spans="21:22">
      <c r="U3219" s="8"/>
      <c r="V3219" s="8"/>
    </row>
    <row r="3220" spans="21:22">
      <c r="U3220" s="8"/>
      <c r="V3220" s="8"/>
    </row>
    <row r="3221" spans="21:22">
      <c r="U3221" s="8"/>
      <c r="V3221" s="8"/>
    </row>
    <row r="3222" spans="21:22">
      <c r="U3222" s="8"/>
      <c r="V3222" s="8"/>
    </row>
    <row r="3223" spans="21:22">
      <c r="U3223" s="8"/>
      <c r="V3223" s="8"/>
    </row>
    <row r="3224" spans="21:22">
      <c r="U3224" s="8"/>
      <c r="V3224" s="8"/>
    </row>
    <row r="3225" spans="21:22">
      <c r="U3225" s="8"/>
      <c r="V3225" s="8"/>
    </row>
    <row r="3226" spans="21:22">
      <c r="U3226" s="8"/>
      <c r="V3226" s="8"/>
    </row>
    <row r="3227" spans="21:22">
      <c r="U3227" s="8"/>
      <c r="V3227" s="8"/>
    </row>
    <row r="3228" spans="21:22">
      <c r="U3228" s="8"/>
      <c r="V3228" s="8"/>
    </row>
    <row r="3229" spans="21:22">
      <c r="U3229" s="8"/>
      <c r="V3229" s="8"/>
    </row>
    <row r="3230" spans="21:22">
      <c r="U3230" s="8"/>
      <c r="V3230" s="8"/>
    </row>
    <row r="3231" spans="21:22">
      <c r="U3231" s="8"/>
      <c r="V3231" s="8"/>
    </row>
    <row r="3232" spans="21:22">
      <c r="U3232" s="8"/>
      <c r="V3232" s="8"/>
    </row>
    <row r="3233" spans="21:22">
      <c r="U3233" s="8"/>
      <c r="V3233" s="8"/>
    </row>
    <row r="3234" spans="21:22">
      <c r="U3234" s="8"/>
      <c r="V3234" s="8"/>
    </row>
    <row r="3235" spans="21:22">
      <c r="U3235" s="8"/>
      <c r="V3235" s="8"/>
    </row>
    <row r="3236" spans="21:22">
      <c r="U3236" s="8"/>
      <c r="V3236" s="8"/>
    </row>
    <row r="3237" spans="21:22">
      <c r="U3237" s="8"/>
      <c r="V3237" s="8"/>
    </row>
    <row r="3238" spans="21:22">
      <c r="U3238" s="8"/>
      <c r="V3238" s="8"/>
    </row>
    <row r="3239" spans="21:22">
      <c r="U3239" s="8"/>
      <c r="V3239" s="8"/>
    </row>
    <row r="3240" spans="21:22">
      <c r="U3240" s="8"/>
      <c r="V3240" s="8"/>
    </row>
    <row r="3241" spans="21:22">
      <c r="U3241" s="8"/>
      <c r="V3241" s="8"/>
    </row>
    <row r="3242" spans="21:22">
      <c r="U3242" s="8"/>
      <c r="V3242" s="8"/>
    </row>
    <row r="3243" spans="21:22">
      <c r="U3243" s="8"/>
      <c r="V3243" s="8"/>
    </row>
    <row r="3244" spans="21:22">
      <c r="U3244" s="8"/>
      <c r="V3244" s="8"/>
    </row>
    <row r="3245" spans="21:22">
      <c r="U3245" s="8"/>
      <c r="V3245" s="8"/>
    </row>
    <row r="3246" spans="21:22">
      <c r="U3246" s="8"/>
      <c r="V3246" s="8"/>
    </row>
    <row r="3247" spans="21:22">
      <c r="U3247" s="8"/>
      <c r="V3247" s="8"/>
    </row>
    <row r="3248" spans="21:22">
      <c r="U3248" s="8"/>
      <c r="V3248" s="8"/>
    </row>
    <row r="3249" spans="21:22">
      <c r="U3249" s="8"/>
      <c r="V3249" s="8"/>
    </row>
    <row r="3250" spans="21:22">
      <c r="U3250" s="8"/>
      <c r="V3250" s="8"/>
    </row>
    <row r="3251" spans="21:22">
      <c r="U3251" s="8"/>
      <c r="V3251" s="8"/>
    </row>
    <row r="3252" spans="21:22">
      <c r="U3252" s="8"/>
      <c r="V3252" s="8"/>
    </row>
    <row r="3253" spans="21:22">
      <c r="U3253" s="8"/>
      <c r="V3253" s="8"/>
    </row>
    <row r="3254" spans="21:22">
      <c r="U3254" s="8"/>
      <c r="V3254" s="8"/>
    </row>
    <row r="3255" spans="21:22">
      <c r="U3255" s="8"/>
      <c r="V3255" s="8"/>
    </row>
    <row r="3256" spans="21:22">
      <c r="U3256" s="8"/>
      <c r="V3256" s="8"/>
    </row>
    <row r="3257" spans="21:22">
      <c r="U3257" s="8"/>
      <c r="V3257" s="8"/>
    </row>
    <row r="3258" spans="21:22">
      <c r="U3258" s="8"/>
      <c r="V3258" s="8"/>
    </row>
    <row r="3259" spans="21:22">
      <c r="U3259" s="8"/>
      <c r="V3259" s="8"/>
    </row>
    <row r="3260" spans="21:22">
      <c r="U3260" s="8"/>
      <c r="V3260" s="8"/>
    </row>
    <row r="3261" spans="21:22">
      <c r="U3261" s="8"/>
      <c r="V3261" s="8"/>
    </row>
    <row r="3262" spans="21:22">
      <c r="U3262" s="8"/>
      <c r="V3262" s="8"/>
    </row>
    <row r="3263" spans="21:22">
      <c r="U3263" s="8"/>
      <c r="V3263" s="8"/>
    </row>
    <row r="3264" spans="21:22">
      <c r="U3264" s="8"/>
      <c r="V3264" s="8"/>
    </row>
    <row r="3265" spans="21:22">
      <c r="U3265" s="8"/>
      <c r="V3265" s="8"/>
    </row>
    <row r="3266" spans="21:22">
      <c r="U3266" s="8"/>
      <c r="V3266" s="8"/>
    </row>
    <row r="3267" spans="21:22">
      <c r="U3267" s="8"/>
      <c r="V3267" s="8"/>
    </row>
    <row r="3268" spans="21:22">
      <c r="U3268" s="8"/>
      <c r="V3268" s="8"/>
    </row>
    <row r="3269" spans="21:22">
      <c r="U3269" s="8"/>
      <c r="V3269" s="8"/>
    </row>
    <row r="3270" spans="21:22">
      <c r="U3270" s="8"/>
      <c r="V3270" s="8"/>
    </row>
    <row r="3271" spans="21:22">
      <c r="U3271" s="8"/>
      <c r="V3271" s="8"/>
    </row>
    <row r="3272" spans="21:22">
      <c r="U3272" s="8"/>
      <c r="V3272" s="8"/>
    </row>
    <row r="3273" spans="21:22">
      <c r="U3273" s="8"/>
      <c r="V3273" s="8"/>
    </row>
    <row r="3274" spans="21:22">
      <c r="U3274" s="8"/>
      <c r="V3274" s="8"/>
    </row>
    <row r="3275" spans="21:22">
      <c r="U3275" s="8"/>
      <c r="V3275" s="8"/>
    </row>
    <row r="3276" spans="21:22">
      <c r="U3276" s="8"/>
      <c r="V3276" s="8"/>
    </row>
    <row r="3277" spans="21:22">
      <c r="U3277" s="8"/>
      <c r="V3277" s="8"/>
    </row>
    <row r="3278" spans="21:22">
      <c r="U3278" s="8"/>
      <c r="V3278" s="8"/>
    </row>
    <row r="3279" spans="21:22">
      <c r="U3279" s="8"/>
      <c r="V3279" s="8"/>
    </row>
    <row r="3280" spans="21:22">
      <c r="U3280" s="8"/>
      <c r="V3280" s="8"/>
    </row>
    <row r="3281" spans="21:22">
      <c r="U3281" s="8"/>
      <c r="V3281" s="8"/>
    </row>
    <row r="3282" spans="21:22">
      <c r="U3282" s="8"/>
      <c r="V3282" s="8"/>
    </row>
    <row r="3283" spans="21:22">
      <c r="U3283" s="8"/>
      <c r="V3283" s="8"/>
    </row>
    <row r="3284" spans="21:22">
      <c r="U3284" s="8"/>
      <c r="V3284" s="8"/>
    </row>
    <row r="3285" spans="21:22">
      <c r="U3285" s="8"/>
      <c r="V3285" s="8"/>
    </row>
    <row r="3286" spans="21:22">
      <c r="U3286" s="8"/>
      <c r="V3286" s="8"/>
    </row>
    <row r="3287" spans="21:22">
      <c r="U3287" s="8"/>
      <c r="V3287" s="8"/>
    </row>
    <row r="3288" spans="21:22">
      <c r="U3288" s="8"/>
      <c r="V3288" s="8"/>
    </row>
    <row r="3289" spans="21:22">
      <c r="U3289" s="8"/>
      <c r="V3289" s="8"/>
    </row>
    <row r="3290" spans="21:22">
      <c r="U3290" s="8"/>
      <c r="V3290" s="8"/>
    </row>
    <row r="3291" spans="21:22">
      <c r="U3291" s="8"/>
      <c r="V3291" s="8"/>
    </row>
    <row r="3292" spans="21:22">
      <c r="U3292" s="8"/>
      <c r="V3292" s="8"/>
    </row>
    <row r="3293" spans="21:22">
      <c r="U3293" s="8"/>
      <c r="V3293" s="8"/>
    </row>
    <row r="3294" spans="21:22">
      <c r="U3294" s="8"/>
      <c r="V3294" s="8"/>
    </row>
    <row r="3295" spans="21:22">
      <c r="U3295" s="8"/>
      <c r="V3295" s="8"/>
    </row>
    <row r="3296" spans="21:22">
      <c r="U3296" s="8"/>
      <c r="V3296" s="8"/>
    </row>
    <row r="3297" spans="21:22">
      <c r="U3297" s="8"/>
      <c r="V3297" s="8"/>
    </row>
    <row r="3298" spans="21:22">
      <c r="U3298" s="8"/>
      <c r="V3298" s="8"/>
    </row>
    <row r="3299" spans="21:22">
      <c r="U3299" s="8"/>
      <c r="V3299" s="8"/>
    </row>
    <row r="3300" spans="21:22">
      <c r="U3300" s="8"/>
      <c r="V3300" s="8"/>
    </row>
    <row r="3301" spans="21:22">
      <c r="U3301" s="8"/>
      <c r="V3301" s="8"/>
    </row>
    <row r="3302" spans="21:22">
      <c r="U3302" s="8"/>
      <c r="V3302" s="8"/>
    </row>
    <row r="3303" spans="21:22">
      <c r="U3303" s="8"/>
      <c r="V3303" s="8"/>
    </row>
    <row r="3304" spans="21:22">
      <c r="U3304" s="8"/>
      <c r="V3304" s="8"/>
    </row>
    <row r="3305" spans="21:22">
      <c r="U3305" s="8"/>
      <c r="V3305" s="8"/>
    </row>
    <row r="3306" spans="21:22">
      <c r="U3306" s="8"/>
      <c r="V3306" s="8"/>
    </row>
    <row r="3307" spans="21:22">
      <c r="U3307" s="8"/>
      <c r="V3307" s="8"/>
    </row>
    <row r="3308" spans="21:22">
      <c r="U3308" s="8"/>
      <c r="V3308" s="8"/>
    </row>
    <row r="3309" spans="21:22">
      <c r="U3309" s="8"/>
      <c r="V3309" s="8"/>
    </row>
    <row r="3310" spans="21:22">
      <c r="U3310" s="8"/>
      <c r="V3310" s="8"/>
    </row>
    <row r="3311" spans="21:22">
      <c r="U3311" s="8"/>
      <c r="V3311" s="8"/>
    </row>
    <row r="3312" spans="21:22">
      <c r="U3312" s="8"/>
      <c r="V3312" s="8"/>
    </row>
    <row r="3313" spans="21:22">
      <c r="U3313" s="8"/>
      <c r="V3313" s="8"/>
    </row>
    <row r="3314" spans="21:22">
      <c r="U3314" s="8"/>
      <c r="V3314" s="8"/>
    </row>
    <row r="3315" spans="21:22">
      <c r="U3315" s="8"/>
      <c r="V3315" s="8"/>
    </row>
    <row r="3316" spans="21:22">
      <c r="U3316" s="8"/>
      <c r="V3316" s="8"/>
    </row>
    <row r="3317" spans="21:22">
      <c r="U3317" s="8"/>
      <c r="V3317" s="8"/>
    </row>
    <row r="3318" spans="21:22">
      <c r="U3318" s="8"/>
      <c r="V3318" s="8"/>
    </row>
    <row r="3319" spans="21:22">
      <c r="U3319" s="8"/>
      <c r="V3319" s="8"/>
    </row>
    <row r="3320" spans="21:22">
      <c r="U3320" s="8"/>
      <c r="V3320" s="8"/>
    </row>
    <row r="3321" spans="21:22">
      <c r="U3321" s="8"/>
      <c r="V3321" s="8"/>
    </row>
    <row r="3322" spans="21:22">
      <c r="U3322" s="8"/>
      <c r="V3322" s="8"/>
    </row>
    <row r="3323" spans="21:22">
      <c r="U3323" s="8"/>
      <c r="V3323" s="8"/>
    </row>
    <row r="3324" spans="21:22">
      <c r="U3324" s="8"/>
      <c r="V3324" s="8"/>
    </row>
    <row r="3325" spans="21:22">
      <c r="U3325" s="8"/>
      <c r="V3325" s="8"/>
    </row>
    <row r="3326" spans="21:22">
      <c r="U3326" s="8"/>
      <c r="V3326" s="8"/>
    </row>
    <row r="3327" spans="21:22">
      <c r="U3327" s="8"/>
      <c r="V3327" s="8"/>
    </row>
    <row r="3328" spans="21:22">
      <c r="U3328" s="8"/>
      <c r="V3328" s="8"/>
    </row>
    <row r="3329" spans="21:22">
      <c r="U3329" s="8"/>
      <c r="V3329" s="8"/>
    </row>
    <row r="3330" spans="21:22">
      <c r="U3330" s="8"/>
      <c r="V3330" s="8"/>
    </row>
    <row r="3331" spans="21:22">
      <c r="U3331" s="8"/>
      <c r="V3331" s="8"/>
    </row>
    <row r="3332" spans="21:22">
      <c r="U3332" s="8"/>
      <c r="V3332" s="8"/>
    </row>
    <row r="3333" spans="21:22">
      <c r="U3333" s="8"/>
      <c r="V3333" s="8"/>
    </row>
    <row r="3334" spans="21:22">
      <c r="U3334" s="8"/>
      <c r="V3334" s="8"/>
    </row>
    <row r="3335" spans="21:22">
      <c r="U3335" s="8"/>
      <c r="V3335" s="8"/>
    </row>
    <row r="3336" spans="21:22">
      <c r="U3336" s="8"/>
      <c r="V3336" s="8"/>
    </row>
    <row r="3337" spans="21:22">
      <c r="U3337" s="8"/>
      <c r="V3337" s="8"/>
    </row>
    <row r="3338" spans="21:22">
      <c r="U3338" s="8"/>
      <c r="V3338" s="8"/>
    </row>
    <row r="3339" spans="21:22">
      <c r="U3339" s="8"/>
      <c r="V3339" s="8"/>
    </row>
    <row r="3340" spans="21:22">
      <c r="U3340" s="8"/>
      <c r="V3340" s="8"/>
    </row>
    <row r="3341" spans="21:22">
      <c r="U3341" s="8"/>
      <c r="V3341" s="8"/>
    </row>
    <row r="3342" spans="21:22">
      <c r="U3342" s="8"/>
      <c r="V3342" s="8"/>
    </row>
    <row r="3343" spans="21:22">
      <c r="U3343" s="8"/>
      <c r="V3343" s="8"/>
    </row>
    <row r="3344" spans="21:22">
      <c r="U3344" s="8"/>
      <c r="V3344" s="8"/>
    </row>
    <row r="3345" spans="21:22">
      <c r="U3345" s="8"/>
      <c r="V3345" s="8"/>
    </row>
    <row r="3346" spans="21:22">
      <c r="U3346" s="8"/>
      <c r="V3346" s="8"/>
    </row>
    <row r="3347" spans="21:22">
      <c r="U3347" s="8"/>
      <c r="V3347" s="8"/>
    </row>
    <row r="3348" spans="21:22">
      <c r="U3348" s="8"/>
      <c r="V3348" s="8"/>
    </row>
    <row r="3349" spans="21:22">
      <c r="U3349" s="8"/>
      <c r="V3349" s="8"/>
    </row>
    <row r="3350" spans="21:22">
      <c r="U3350" s="8"/>
      <c r="V3350" s="8"/>
    </row>
    <row r="3351" spans="21:22">
      <c r="U3351" s="8"/>
      <c r="V3351" s="8"/>
    </row>
    <row r="3352" spans="21:22">
      <c r="U3352" s="8"/>
      <c r="V3352" s="8"/>
    </row>
    <row r="3353" spans="21:22">
      <c r="U3353" s="8"/>
      <c r="V3353" s="8"/>
    </row>
    <row r="3354" spans="21:22">
      <c r="U3354" s="8"/>
      <c r="V3354" s="8"/>
    </row>
    <row r="3355" spans="21:22">
      <c r="U3355" s="8"/>
      <c r="V3355" s="8"/>
    </row>
    <row r="3356" spans="21:22">
      <c r="U3356" s="8"/>
      <c r="V3356" s="8"/>
    </row>
    <row r="3357" spans="21:22">
      <c r="U3357" s="8"/>
      <c r="V3357" s="8"/>
    </row>
    <row r="3358" spans="21:22">
      <c r="U3358" s="8"/>
      <c r="V3358" s="8"/>
    </row>
    <row r="3359" spans="21:22">
      <c r="U3359" s="8"/>
      <c r="V3359" s="8"/>
    </row>
    <row r="3360" spans="21:22">
      <c r="U3360" s="8"/>
      <c r="V3360" s="8"/>
    </row>
    <row r="3361" spans="21:22">
      <c r="U3361" s="8"/>
      <c r="V3361" s="8"/>
    </row>
    <row r="3362" spans="21:22">
      <c r="U3362" s="8"/>
      <c r="V3362" s="8"/>
    </row>
    <row r="3363" spans="21:22">
      <c r="U3363" s="8"/>
      <c r="V3363" s="8"/>
    </row>
    <row r="3364" spans="21:22">
      <c r="U3364" s="8"/>
      <c r="V3364" s="8"/>
    </row>
    <row r="3365" spans="21:22">
      <c r="U3365" s="8"/>
      <c r="V3365" s="8"/>
    </row>
    <row r="3366" spans="21:22">
      <c r="U3366" s="8"/>
      <c r="V3366" s="8"/>
    </row>
    <row r="3367" spans="21:22">
      <c r="U3367" s="8"/>
      <c r="V3367" s="8"/>
    </row>
    <row r="3368" spans="21:22">
      <c r="U3368" s="8"/>
      <c r="V3368" s="8"/>
    </row>
    <row r="3369" spans="21:22">
      <c r="U3369" s="8"/>
      <c r="V3369" s="8"/>
    </row>
    <row r="3370" spans="21:22">
      <c r="U3370" s="8"/>
      <c r="V3370" s="8"/>
    </row>
    <row r="3371" spans="21:22">
      <c r="U3371" s="8"/>
      <c r="V3371" s="8"/>
    </row>
    <row r="3372" spans="21:22">
      <c r="U3372" s="8"/>
      <c r="V3372" s="8"/>
    </row>
    <row r="3373" spans="21:22">
      <c r="U3373" s="8"/>
      <c r="V3373" s="8"/>
    </row>
    <row r="3374" spans="21:22">
      <c r="U3374" s="8"/>
      <c r="V3374" s="8"/>
    </row>
    <row r="3375" spans="21:22">
      <c r="U3375" s="8"/>
      <c r="V3375" s="8"/>
    </row>
    <row r="3376" spans="21:22">
      <c r="U3376" s="8"/>
      <c r="V3376" s="8"/>
    </row>
    <row r="3377" spans="21:22">
      <c r="U3377" s="8"/>
      <c r="V3377" s="8"/>
    </row>
    <row r="3378" spans="21:22">
      <c r="U3378" s="8"/>
      <c r="V3378" s="8"/>
    </row>
    <row r="3379" spans="21:22">
      <c r="U3379" s="8"/>
      <c r="V3379" s="8"/>
    </row>
    <row r="3380" spans="21:22">
      <c r="U3380" s="8"/>
      <c r="V3380" s="8"/>
    </row>
    <row r="3381" spans="21:22">
      <c r="U3381" s="8"/>
      <c r="V3381" s="8"/>
    </row>
    <row r="3382" spans="21:22">
      <c r="U3382" s="8"/>
      <c r="V3382" s="8"/>
    </row>
    <row r="3383" spans="21:22">
      <c r="U3383" s="8"/>
      <c r="V3383" s="8"/>
    </row>
    <row r="3384" spans="21:22">
      <c r="U3384" s="8"/>
      <c r="V3384" s="8"/>
    </row>
    <row r="3385" spans="21:22">
      <c r="U3385" s="8"/>
      <c r="V3385" s="8"/>
    </row>
    <row r="3386" spans="21:22">
      <c r="U3386" s="8"/>
      <c r="V3386" s="8"/>
    </row>
    <row r="3387" spans="21:22">
      <c r="U3387" s="8"/>
      <c r="V3387" s="8"/>
    </row>
    <row r="3388" spans="21:22">
      <c r="U3388" s="8"/>
      <c r="V3388" s="8"/>
    </row>
    <row r="3389" spans="21:22">
      <c r="U3389" s="8"/>
      <c r="V3389" s="8"/>
    </row>
    <row r="3390" spans="21:22">
      <c r="U3390" s="8"/>
      <c r="V3390" s="8"/>
    </row>
    <row r="3391" spans="21:22">
      <c r="U3391" s="8"/>
      <c r="V3391" s="8"/>
    </row>
    <row r="3392" spans="21:22">
      <c r="U3392" s="8"/>
      <c r="V3392" s="8"/>
    </row>
    <row r="3393" spans="21:22">
      <c r="U3393" s="8"/>
      <c r="V3393" s="8"/>
    </row>
    <row r="3394" spans="21:22">
      <c r="U3394" s="8"/>
      <c r="V3394" s="8"/>
    </row>
    <row r="3395" spans="21:22">
      <c r="U3395" s="8"/>
      <c r="V3395" s="8"/>
    </row>
    <row r="3396" spans="21:22">
      <c r="U3396" s="8"/>
      <c r="V3396" s="8"/>
    </row>
    <row r="3397" spans="21:22">
      <c r="U3397" s="8"/>
      <c r="V3397" s="8"/>
    </row>
    <row r="3398" spans="21:22">
      <c r="U3398" s="8"/>
      <c r="V3398" s="8"/>
    </row>
    <row r="3399" spans="21:22">
      <c r="U3399" s="8"/>
      <c r="V3399" s="8"/>
    </row>
    <row r="3400" spans="21:22">
      <c r="U3400" s="8"/>
      <c r="V3400" s="8"/>
    </row>
    <row r="3401" spans="21:22">
      <c r="U3401" s="8"/>
      <c r="V3401" s="8"/>
    </row>
    <row r="3402" spans="21:22">
      <c r="U3402" s="8"/>
      <c r="V3402" s="8"/>
    </row>
    <row r="3403" spans="21:22">
      <c r="U3403" s="8"/>
      <c r="V3403" s="8"/>
    </row>
    <row r="3404" spans="21:22">
      <c r="U3404" s="8"/>
      <c r="V3404" s="8"/>
    </row>
    <row r="3405" spans="21:22">
      <c r="U3405" s="8"/>
      <c r="V3405" s="8"/>
    </row>
    <row r="3406" spans="21:22">
      <c r="U3406" s="8"/>
      <c r="V3406" s="8"/>
    </row>
    <row r="3407" spans="21:22">
      <c r="U3407" s="8"/>
      <c r="V3407" s="8"/>
    </row>
    <row r="3408" spans="21:22">
      <c r="U3408" s="8"/>
      <c r="V3408" s="8"/>
    </row>
    <row r="3409" spans="21:22">
      <c r="U3409" s="8"/>
      <c r="V3409" s="8"/>
    </row>
    <row r="3410" spans="21:22">
      <c r="U3410" s="8"/>
      <c r="V3410" s="8"/>
    </row>
    <row r="3411" spans="21:22">
      <c r="U3411" s="8"/>
      <c r="V3411" s="8"/>
    </row>
    <row r="3412" spans="21:22">
      <c r="U3412" s="8"/>
      <c r="V3412" s="8"/>
    </row>
    <row r="3413" spans="21:22">
      <c r="U3413" s="8"/>
      <c r="V3413" s="8"/>
    </row>
    <row r="3414" spans="21:22">
      <c r="U3414" s="8"/>
      <c r="V3414" s="8"/>
    </row>
    <row r="3415" spans="21:22">
      <c r="U3415" s="8"/>
      <c r="V3415" s="8"/>
    </row>
    <row r="3416" spans="21:22">
      <c r="U3416" s="8"/>
      <c r="V3416" s="8"/>
    </row>
    <row r="3417" spans="21:22">
      <c r="U3417" s="8"/>
      <c r="V3417" s="8"/>
    </row>
    <row r="3418" spans="21:22">
      <c r="U3418" s="8"/>
      <c r="V3418" s="8"/>
    </row>
    <row r="3419" spans="21:22">
      <c r="U3419" s="8"/>
      <c r="V3419" s="8"/>
    </row>
    <row r="3420" spans="21:22">
      <c r="U3420" s="8"/>
      <c r="V3420" s="8"/>
    </row>
    <row r="3421" spans="21:22">
      <c r="U3421" s="8"/>
      <c r="V3421" s="8"/>
    </row>
    <row r="3422" spans="21:22">
      <c r="U3422" s="8"/>
      <c r="V3422" s="8"/>
    </row>
    <row r="3423" spans="21:22">
      <c r="U3423" s="8"/>
      <c r="V3423" s="8"/>
    </row>
    <row r="3424" spans="21:22">
      <c r="U3424" s="8"/>
      <c r="V3424" s="8"/>
    </row>
    <row r="3425" spans="21:22">
      <c r="U3425" s="8"/>
      <c r="V3425" s="8"/>
    </row>
    <row r="3426" spans="21:22">
      <c r="U3426" s="8"/>
      <c r="V3426" s="8"/>
    </row>
    <row r="3427" spans="21:22">
      <c r="U3427" s="8"/>
      <c r="V3427" s="8"/>
    </row>
    <row r="3428" spans="21:22">
      <c r="U3428" s="8"/>
      <c r="V3428" s="8"/>
    </row>
    <row r="3429" spans="21:22">
      <c r="U3429" s="8"/>
      <c r="V3429" s="8"/>
    </row>
    <row r="3430" spans="21:22">
      <c r="U3430" s="8"/>
      <c r="V3430" s="8"/>
    </row>
    <row r="3431" spans="21:22">
      <c r="U3431" s="8"/>
      <c r="V3431" s="8"/>
    </row>
    <row r="3432" spans="21:22">
      <c r="U3432" s="8"/>
      <c r="V3432" s="8"/>
    </row>
    <row r="3433" spans="21:22">
      <c r="U3433" s="8"/>
      <c r="V3433" s="8"/>
    </row>
    <row r="3434" spans="21:22">
      <c r="U3434" s="8"/>
      <c r="V3434" s="8"/>
    </row>
    <row r="3435" spans="21:22">
      <c r="U3435" s="8"/>
      <c r="V3435" s="8"/>
    </row>
    <row r="3436" spans="21:22">
      <c r="U3436" s="8"/>
      <c r="V3436" s="8"/>
    </row>
    <row r="3437" spans="21:22">
      <c r="U3437" s="8"/>
      <c r="V3437" s="8"/>
    </row>
    <row r="3438" spans="21:22">
      <c r="U3438" s="8"/>
      <c r="V3438" s="8"/>
    </row>
    <row r="3439" spans="21:22">
      <c r="U3439" s="8"/>
      <c r="V3439" s="8"/>
    </row>
    <row r="3440" spans="21:22">
      <c r="U3440" s="8"/>
      <c r="V3440" s="8"/>
    </row>
    <row r="3441" spans="21:22">
      <c r="U3441" s="8"/>
      <c r="V3441" s="8"/>
    </row>
    <row r="3442" spans="21:22">
      <c r="U3442" s="8"/>
      <c r="V3442" s="8"/>
    </row>
    <row r="3443" spans="21:22">
      <c r="U3443" s="8"/>
      <c r="V3443" s="8"/>
    </row>
    <row r="3444" spans="21:22">
      <c r="U3444" s="8"/>
      <c r="V3444" s="8"/>
    </row>
    <row r="3445" spans="21:22">
      <c r="U3445" s="8"/>
      <c r="V3445" s="8"/>
    </row>
    <row r="3446" spans="21:22">
      <c r="U3446" s="8"/>
      <c r="V3446" s="8"/>
    </row>
    <row r="3447" spans="21:22">
      <c r="U3447" s="8"/>
      <c r="V3447" s="8"/>
    </row>
    <row r="3448" spans="21:22">
      <c r="U3448" s="8"/>
      <c r="V3448" s="8"/>
    </row>
    <row r="3449" spans="21:22">
      <c r="U3449" s="8"/>
      <c r="V3449" s="8"/>
    </row>
    <row r="3450" spans="21:22">
      <c r="U3450" s="8"/>
      <c r="V3450" s="8"/>
    </row>
    <row r="3451" spans="21:22">
      <c r="U3451" s="8"/>
      <c r="V3451" s="8"/>
    </row>
    <row r="3452" spans="21:22">
      <c r="U3452" s="8"/>
      <c r="V3452" s="8"/>
    </row>
    <row r="3453" spans="21:22">
      <c r="U3453" s="8"/>
      <c r="V3453" s="8"/>
    </row>
    <row r="3454" spans="21:22">
      <c r="U3454" s="8"/>
      <c r="V3454" s="8"/>
    </row>
    <row r="3455" spans="21:22">
      <c r="U3455" s="8"/>
      <c r="V3455" s="8"/>
    </row>
    <row r="3456" spans="21:22">
      <c r="U3456" s="8"/>
      <c r="V3456" s="8"/>
    </row>
    <row r="3457" spans="21:22">
      <c r="U3457" s="8"/>
      <c r="V3457" s="8"/>
    </row>
    <row r="3458" spans="21:22">
      <c r="U3458" s="8"/>
      <c r="V3458" s="8"/>
    </row>
    <row r="3459" spans="21:22">
      <c r="U3459" s="8"/>
      <c r="V3459" s="8"/>
    </row>
    <row r="3460" spans="21:22">
      <c r="U3460" s="8"/>
      <c r="V3460" s="8"/>
    </row>
    <row r="3461" spans="21:22">
      <c r="U3461" s="8"/>
      <c r="V3461" s="8"/>
    </row>
    <row r="3462" spans="21:22">
      <c r="U3462" s="8"/>
      <c r="V3462" s="8"/>
    </row>
    <row r="3463" spans="21:22">
      <c r="U3463" s="8"/>
      <c r="V3463" s="8"/>
    </row>
    <row r="3464" spans="21:22">
      <c r="U3464" s="8"/>
      <c r="V3464" s="8"/>
    </row>
    <row r="3465" spans="21:22">
      <c r="U3465" s="8"/>
      <c r="V3465" s="8"/>
    </row>
    <row r="3466" spans="21:22">
      <c r="U3466" s="8"/>
      <c r="V3466" s="8"/>
    </row>
    <row r="3467" spans="21:22">
      <c r="U3467" s="8"/>
      <c r="V3467" s="8"/>
    </row>
    <row r="3468" spans="21:22">
      <c r="U3468" s="8"/>
      <c r="V3468" s="8"/>
    </row>
    <row r="3469" spans="21:22">
      <c r="U3469" s="8"/>
      <c r="V3469" s="8"/>
    </row>
    <row r="3470" spans="21:22">
      <c r="U3470" s="8"/>
      <c r="V3470" s="8"/>
    </row>
    <row r="3471" spans="21:22">
      <c r="U3471" s="8"/>
      <c r="V3471" s="8"/>
    </row>
    <row r="3472" spans="21:22">
      <c r="U3472" s="8"/>
      <c r="V3472" s="8"/>
    </row>
    <row r="3473" spans="21:22">
      <c r="U3473" s="8"/>
      <c r="V3473" s="8"/>
    </row>
    <row r="3474" spans="21:22">
      <c r="U3474" s="8"/>
      <c r="V3474" s="8"/>
    </row>
    <row r="3475" spans="21:22">
      <c r="U3475" s="8"/>
      <c r="V3475" s="8"/>
    </row>
    <row r="3476" spans="21:22">
      <c r="U3476" s="8"/>
      <c r="V3476" s="8"/>
    </row>
    <row r="3477" spans="21:22">
      <c r="U3477" s="8"/>
      <c r="V3477" s="8"/>
    </row>
    <row r="3478" spans="21:22">
      <c r="U3478" s="8"/>
      <c r="V3478" s="8"/>
    </row>
    <row r="3479" spans="21:22">
      <c r="U3479" s="8"/>
      <c r="V3479" s="8"/>
    </row>
    <row r="3480" spans="21:22">
      <c r="U3480" s="8"/>
      <c r="V3480" s="8"/>
    </row>
    <row r="3481" spans="21:22">
      <c r="U3481" s="8"/>
      <c r="V3481" s="8"/>
    </row>
    <row r="3482" spans="21:22">
      <c r="U3482" s="8"/>
      <c r="V3482" s="8"/>
    </row>
    <row r="3483" spans="21:22">
      <c r="U3483" s="8"/>
      <c r="V3483" s="8"/>
    </row>
    <row r="3484" spans="21:22">
      <c r="U3484" s="8"/>
      <c r="V3484" s="8"/>
    </row>
    <row r="3485" spans="21:22">
      <c r="U3485" s="8"/>
      <c r="V3485" s="8"/>
    </row>
    <row r="3486" spans="21:22">
      <c r="U3486" s="8"/>
      <c r="V3486" s="8"/>
    </row>
    <row r="3487" spans="21:22">
      <c r="U3487" s="8"/>
      <c r="V3487" s="8"/>
    </row>
    <row r="3488" spans="21:22">
      <c r="U3488" s="8"/>
      <c r="V3488" s="8"/>
    </row>
    <row r="3489" spans="21:22">
      <c r="U3489" s="8"/>
      <c r="V3489" s="8"/>
    </row>
    <row r="3490" spans="21:22">
      <c r="U3490" s="8"/>
      <c r="V3490" s="8"/>
    </row>
    <row r="3491" spans="21:22">
      <c r="U3491" s="8"/>
      <c r="V3491" s="8"/>
    </row>
    <row r="3492" spans="21:22">
      <c r="U3492" s="8"/>
      <c r="V3492" s="8"/>
    </row>
    <row r="3493" spans="21:22">
      <c r="U3493" s="8"/>
      <c r="V3493" s="8"/>
    </row>
    <row r="3494" spans="21:22">
      <c r="U3494" s="8"/>
      <c r="V3494" s="8"/>
    </row>
    <row r="3495" spans="21:22">
      <c r="U3495" s="8"/>
      <c r="V3495" s="8"/>
    </row>
    <row r="3496" spans="21:22">
      <c r="U3496" s="8"/>
      <c r="V3496" s="8"/>
    </row>
    <row r="3497" spans="21:22">
      <c r="U3497" s="8"/>
      <c r="V3497" s="8"/>
    </row>
    <row r="3498" spans="21:22">
      <c r="U3498" s="8"/>
      <c r="V3498" s="8"/>
    </row>
    <row r="3499" spans="21:22">
      <c r="U3499" s="8"/>
      <c r="V3499" s="8"/>
    </row>
    <row r="3500" spans="21:22">
      <c r="U3500" s="8"/>
      <c r="V3500" s="8"/>
    </row>
    <row r="3501" spans="21:22">
      <c r="U3501" s="8"/>
      <c r="V3501" s="8"/>
    </row>
    <row r="3502" spans="21:22">
      <c r="U3502" s="8"/>
      <c r="V3502" s="8"/>
    </row>
    <row r="3503" spans="21:22">
      <c r="U3503" s="8"/>
      <c r="V3503" s="8"/>
    </row>
    <row r="3504" spans="21:22">
      <c r="U3504" s="8"/>
      <c r="V3504" s="8"/>
    </row>
    <row r="3505" spans="21:22">
      <c r="U3505" s="8"/>
      <c r="V3505" s="8"/>
    </row>
    <row r="3506" spans="21:22">
      <c r="U3506" s="8"/>
      <c r="V3506" s="8"/>
    </row>
    <row r="3507" spans="21:22">
      <c r="U3507" s="8"/>
      <c r="V3507" s="8"/>
    </row>
    <row r="3508" spans="21:22">
      <c r="U3508" s="8"/>
      <c r="V3508" s="8"/>
    </row>
    <row r="3509" spans="21:22">
      <c r="U3509" s="8"/>
      <c r="V3509" s="8"/>
    </row>
    <row r="3510" spans="21:22">
      <c r="U3510" s="8"/>
      <c r="V3510" s="8"/>
    </row>
    <row r="3511" spans="21:22">
      <c r="U3511" s="8"/>
      <c r="V3511" s="8"/>
    </row>
    <row r="3512" spans="21:22">
      <c r="U3512" s="8"/>
      <c r="V3512" s="8"/>
    </row>
    <row r="3513" spans="21:22">
      <c r="U3513" s="8"/>
      <c r="V3513" s="8"/>
    </row>
    <row r="3514" spans="21:22">
      <c r="U3514" s="8"/>
      <c r="V3514" s="8"/>
    </row>
    <row r="3515" spans="21:22">
      <c r="U3515" s="8"/>
      <c r="V3515" s="8"/>
    </row>
    <row r="3516" spans="21:22">
      <c r="U3516" s="8"/>
      <c r="V3516" s="8"/>
    </row>
    <row r="3517" spans="21:22">
      <c r="U3517" s="8"/>
      <c r="V3517" s="8"/>
    </row>
    <row r="3518" spans="21:22">
      <c r="U3518" s="8"/>
      <c r="V3518" s="8"/>
    </row>
    <row r="3519" spans="21:22">
      <c r="U3519" s="8"/>
      <c r="V3519" s="8"/>
    </row>
    <row r="3520" spans="21:22">
      <c r="U3520" s="8"/>
      <c r="V3520" s="8"/>
    </row>
    <row r="3521" spans="21:22">
      <c r="U3521" s="8"/>
      <c r="V3521" s="8"/>
    </row>
    <row r="3522" spans="21:22">
      <c r="U3522" s="8"/>
      <c r="V3522" s="8"/>
    </row>
    <row r="3523" spans="21:22">
      <c r="U3523" s="8"/>
      <c r="V3523" s="8"/>
    </row>
    <row r="3524" spans="21:22">
      <c r="U3524" s="8"/>
      <c r="V3524" s="8"/>
    </row>
    <row r="3525" spans="21:22">
      <c r="U3525" s="8"/>
      <c r="V3525" s="8"/>
    </row>
    <row r="3526" spans="21:22">
      <c r="U3526" s="8"/>
      <c r="V3526" s="8"/>
    </row>
    <row r="3527" spans="21:22">
      <c r="U3527" s="8"/>
      <c r="V3527" s="8"/>
    </row>
    <row r="3528" spans="21:22">
      <c r="U3528" s="8"/>
      <c r="V3528" s="8"/>
    </row>
    <row r="3529" spans="21:22">
      <c r="U3529" s="8"/>
      <c r="V3529" s="8"/>
    </row>
    <row r="3530" spans="21:22">
      <c r="U3530" s="8"/>
      <c r="V3530" s="8"/>
    </row>
    <row r="3531" spans="21:22">
      <c r="U3531" s="8"/>
      <c r="V3531" s="8"/>
    </row>
    <row r="3532" spans="21:22">
      <c r="U3532" s="8"/>
      <c r="V3532" s="8"/>
    </row>
    <row r="3533" spans="21:22">
      <c r="U3533" s="8"/>
      <c r="V3533" s="8"/>
    </row>
    <row r="3534" spans="21:22">
      <c r="U3534" s="8"/>
      <c r="V3534" s="8"/>
    </row>
    <row r="3535" spans="21:22">
      <c r="U3535" s="8"/>
      <c r="V3535" s="8"/>
    </row>
    <row r="3536" spans="21:22">
      <c r="U3536" s="8"/>
      <c r="V3536" s="8"/>
    </row>
    <row r="3537" spans="21:22">
      <c r="U3537" s="8"/>
      <c r="V3537" s="8"/>
    </row>
    <row r="3538" spans="21:22">
      <c r="U3538" s="8"/>
      <c r="V3538" s="8"/>
    </row>
    <row r="3539" spans="21:22">
      <c r="U3539" s="8"/>
      <c r="V3539" s="8"/>
    </row>
    <row r="3540" spans="21:22">
      <c r="U3540" s="8"/>
      <c r="V3540" s="8"/>
    </row>
    <row r="3541" spans="21:22">
      <c r="U3541" s="8"/>
      <c r="V3541" s="8"/>
    </row>
    <row r="3542" spans="21:22">
      <c r="U3542" s="8"/>
      <c r="V3542" s="8"/>
    </row>
    <row r="3543" spans="21:22">
      <c r="U3543" s="8"/>
      <c r="V3543" s="8"/>
    </row>
    <row r="3544" spans="21:22">
      <c r="U3544" s="8"/>
      <c r="V3544" s="8"/>
    </row>
    <row r="3545" spans="21:22">
      <c r="U3545" s="8"/>
      <c r="V3545" s="8"/>
    </row>
    <row r="3546" spans="21:22">
      <c r="U3546" s="8"/>
      <c r="V3546" s="8"/>
    </row>
    <row r="3547" spans="21:22">
      <c r="U3547" s="8"/>
      <c r="V3547" s="8"/>
    </row>
    <row r="3548" spans="21:22">
      <c r="U3548" s="8"/>
      <c r="V3548" s="8"/>
    </row>
    <row r="3549" spans="21:22">
      <c r="U3549" s="8"/>
      <c r="V3549" s="8"/>
    </row>
    <row r="3550" spans="21:22">
      <c r="U3550" s="8"/>
      <c r="V3550" s="8"/>
    </row>
    <row r="3551" spans="21:22">
      <c r="U3551" s="8"/>
      <c r="V3551" s="8"/>
    </row>
    <row r="3552" spans="21:22">
      <c r="U3552" s="8"/>
      <c r="V3552" s="8"/>
    </row>
    <row r="3553" spans="21:22">
      <c r="U3553" s="8"/>
      <c r="V3553" s="8"/>
    </row>
    <row r="3554" spans="21:22">
      <c r="U3554" s="8"/>
      <c r="V3554" s="8"/>
    </row>
    <row r="3555" spans="21:22">
      <c r="U3555" s="8"/>
      <c r="V3555" s="8"/>
    </row>
    <row r="3556" spans="21:22">
      <c r="U3556" s="8"/>
      <c r="V3556" s="8"/>
    </row>
    <row r="3557" spans="21:22">
      <c r="U3557" s="8"/>
      <c r="V3557" s="8"/>
    </row>
    <row r="3558" spans="21:22">
      <c r="U3558" s="8"/>
      <c r="V3558" s="8"/>
    </row>
    <row r="3559" spans="21:22">
      <c r="U3559" s="8"/>
      <c r="V3559" s="8"/>
    </row>
    <row r="3560" spans="21:22">
      <c r="U3560" s="8"/>
      <c r="V3560" s="8"/>
    </row>
    <row r="3561" spans="21:22">
      <c r="U3561" s="8"/>
      <c r="V3561" s="8"/>
    </row>
    <row r="3562" spans="21:22">
      <c r="U3562" s="8"/>
      <c r="V3562" s="8"/>
    </row>
    <row r="3563" spans="21:22">
      <c r="U3563" s="8"/>
      <c r="V3563" s="8"/>
    </row>
    <row r="3564" spans="21:22">
      <c r="U3564" s="8"/>
      <c r="V3564" s="8"/>
    </row>
    <row r="3565" spans="21:22">
      <c r="U3565" s="8"/>
      <c r="V3565" s="8"/>
    </row>
    <row r="3566" spans="21:22">
      <c r="U3566" s="8"/>
      <c r="V3566" s="8"/>
    </row>
    <row r="3567" spans="21:22">
      <c r="U3567" s="8"/>
      <c r="V3567" s="8"/>
    </row>
    <row r="3568" spans="21:22">
      <c r="U3568" s="8"/>
      <c r="V3568" s="8"/>
    </row>
    <row r="3569" spans="21:22">
      <c r="U3569" s="8"/>
      <c r="V3569" s="8"/>
    </row>
    <row r="3570" spans="21:22">
      <c r="U3570" s="8"/>
      <c r="V3570" s="8"/>
    </row>
    <row r="3571" spans="21:22">
      <c r="U3571" s="8"/>
      <c r="V3571" s="8"/>
    </row>
    <row r="3572" spans="21:22">
      <c r="U3572" s="8"/>
      <c r="V3572" s="8"/>
    </row>
    <row r="3573" spans="21:22">
      <c r="U3573" s="8"/>
      <c r="V3573" s="8"/>
    </row>
    <row r="3574" spans="21:22">
      <c r="U3574" s="8"/>
      <c r="V3574" s="8"/>
    </row>
    <row r="3575" spans="21:22">
      <c r="U3575" s="8"/>
      <c r="V3575" s="8"/>
    </row>
    <row r="3576" spans="21:22">
      <c r="U3576" s="8"/>
      <c r="V3576" s="8"/>
    </row>
    <row r="3577" spans="21:22">
      <c r="U3577" s="8"/>
      <c r="V3577" s="8"/>
    </row>
    <row r="3578" spans="21:22">
      <c r="U3578" s="8"/>
      <c r="V3578" s="8"/>
    </row>
    <row r="3579" spans="21:22">
      <c r="U3579" s="8"/>
      <c r="V3579" s="8"/>
    </row>
    <row r="3580" spans="21:22">
      <c r="U3580" s="8"/>
      <c r="V3580" s="8"/>
    </row>
    <row r="3581" spans="21:22">
      <c r="U3581" s="8"/>
      <c r="V3581" s="8"/>
    </row>
    <row r="3582" spans="21:22">
      <c r="U3582" s="8"/>
      <c r="V3582" s="8"/>
    </row>
    <row r="3583" spans="21:22">
      <c r="U3583" s="8"/>
      <c r="V3583" s="8"/>
    </row>
    <row r="3584" spans="21:22">
      <c r="U3584" s="8"/>
      <c r="V3584" s="8"/>
    </row>
    <row r="3585" spans="21:22">
      <c r="U3585" s="8"/>
      <c r="V3585" s="8"/>
    </row>
    <row r="3586" spans="21:22">
      <c r="U3586" s="8"/>
      <c r="V3586" s="8"/>
    </row>
    <row r="3587" spans="21:22">
      <c r="U3587" s="8"/>
      <c r="V3587" s="8"/>
    </row>
    <row r="3588" spans="21:22">
      <c r="U3588" s="8"/>
      <c r="V3588" s="8"/>
    </row>
    <row r="3589" spans="21:22">
      <c r="U3589" s="8"/>
      <c r="V3589" s="8"/>
    </row>
    <row r="3590" spans="21:22">
      <c r="U3590" s="8"/>
      <c r="V3590" s="8"/>
    </row>
    <row r="3591" spans="21:22">
      <c r="U3591" s="8"/>
      <c r="V3591" s="8"/>
    </row>
    <row r="3592" spans="21:22">
      <c r="U3592" s="8"/>
      <c r="V3592" s="8"/>
    </row>
    <row r="3593" spans="21:22">
      <c r="U3593" s="8"/>
      <c r="V3593" s="8"/>
    </row>
    <row r="3594" spans="21:22">
      <c r="U3594" s="8"/>
      <c r="V3594" s="8"/>
    </row>
    <row r="3595" spans="21:22">
      <c r="U3595" s="8"/>
      <c r="V3595" s="8"/>
    </row>
    <row r="3596" spans="21:22">
      <c r="U3596" s="8"/>
      <c r="V3596" s="8"/>
    </row>
    <row r="3597" spans="21:22">
      <c r="U3597" s="8"/>
      <c r="V3597" s="8"/>
    </row>
    <row r="3598" spans="21:22">
      <c r="U3598" s="8"/>
      <c r="V3598" s="8"/>
    </row>
    <row r="3599" spans="21:22">
      <c r="U3599" s="8"/>
      <c r="V3599" s="8"/>
    </row>
    <row r="3600" spans="21:22">
      <c r="U3600" s="8"/>
      <c r="V3600" s="8"/>
    </row>
    <row r="3601" spans="21:22">
      <c r="U3601" s="8"/>
      <c r="V3601" s="8"/>
    </row>
    <row r="3602" spans="21:22">
      <c r="U3602" s="8"/>
      <c r="V3602" s="8"/>
    </row>
    <row r="3603" spans="21:22">
      <c r="U3603" s="8"/>
      <c r="V3603" s="8"/>
    </row>
    <row r="3604" spans="21:22">
      <c r="U3604" s="8"/>
      <c r="V3604" s="8"/>
    </row>
    <row r="3605" spans="21:22">
      <c r="U3605" s="8"/>
      <c r="V3605" s="8"/>
    </row>
    <row r="3606" spans="21:22">
      <c r="U3606" s="8"/>
      <c r="V3606" s="8"/>
    </row>
    <row r="3607" spans="21:22">
      <c r="U3607" s="8"/>
      <c r="V3607" s="8"/>
    </row>
    <row r="3608" spans="21:22">
      <c r="U3608" s="8"/>
      <c r="V3608" s="8"/>
    </row>
    <row r="3609" spans="21:22">
      <c r="U3609" s="8"/>
      <c r="V3609" s="8"/>
    </row>
    <row r="3610" spans="21:22">
      <c r="U3610" s="8"/>
      <c r="V3610" s="8"/>
    </row>
    <row r="3611" spans="21:22">
      <c r="U3611" s="8"/>
      <c r="V3611" s="8"/>
    </row>
    <row r="3612" spans="21:22">
      <c r="U3612" s="8"/>
      <c r="V3612" s="8"/>
    </row>
    <row r="3613" spans="21:22">
      <c r="U3613" s="8"/>
      <c r="V3613" s="8"/>
    </row>
    <row r="3614" spans="21:22">
      <c r="U3614" s="8"/>
      <c r="V3614" s="8"/>
    </row>
    <row r="3615" spans="21:22">
      <c r="U3615" s="8"/>
      <c r="V3615" s="8"/>
    </row>
    <row r="3616" spans="21:22">
      <c r="U3616" s="8"/>
      <c r="V3616" s="8"/>
    </row>
    <row r="3617" spans="21:22">
      <c r="U3617" s="8"/>
      <c r="V3617" s="8"/>
    </row>
    <row r="3618" spans="21:22">
      <c r="U3618" s="8"/>
      <c r="V3618" s="8"/>
    </row>
    <row r="3619" spans="21:22">
      <c r="U3619" s="8"/>
      <c r="V3619" s="8"/>
    </row>
    <row r="3620" spans="21:22">
      <c r="U3620" s="8"/>
      <c r="V3620" s="8"/>
    </row>
    <row r="3621" spans="21:22">
      <c r="U3621" s="8"/>
      <c r="V3621" s="8"/>
    </row>
    <row r="3622" spans="21:22">
      <c r="U3622" s="8"/>
      <c r="V3622" s="8"/>
    </row>
    <row r="3623" spans="21:22">
      <c r="U3623" s="8"/>
      <c r="V3623" s="8"/>
    </row>
    <row r="3624" spans="21:22">
      <c r="U3624" s="8"/>
      <c r="V3624" s="8"/>
    </row>
    <row r="3625" spans="21:22">
      <c r="U3625" s="8"/>
      <c r="V3625" s="8"/>
    </row>
    <row r="3626" spans="21:22">
      <c r="U3626" s="8"/>
      <c r="V3626" s="8"/>
    </row>
    <row r="3627" spans="21:22">
      <c r="U3627" s="8"/>
      <c r="V3627" s="8"/>
    </row>
    <row r="3628" spans="21:22">
      <c r="U3628" s="8"/>
      <c r="V3628" s="8"/>
    </row>
    <row r="3629" spans="21:22">
      <c r="U3629" s="8"/>
      <c r="V3629" s="8"/>
    </row>
    <row r="3630" spans="21:22">
      <c r="U3630" s="8"/>
      <c r="V3630" s="8"/>
    </row>
    <row r="3631" spans="21:22">
      <c r="U3631" s="8"/>
      <c r="V3631" s="8"/>
    </row>
    <row r="3632" spans="21:22">
      <c r="U3632" s="8"/>
      <c r="V3632" s="8"/>
    </row>
    <row r="3633" spans="21:22">
      <c r="U3633" s="8"/>
      <c r="V3633" s="8"/>
    </row>
    <row r="3634" spans="21:22">
      <c r="U3634" s="8"/>
      <c r="V3634" s="8"/>
    </row>
    <row r="3635" spans="21:22">
      <c r="U3635" s="8"/>
      <c r="V3635" s="8"/>
    </row>
    <row r="3636" spans="21:22">
      <c r="U3636" s="8"/>
      <c r="V3636" s="8"/>
    </row>
    <row r="3637" spans="21:22">
      <c r="U3637" s="8"/>
      <c r="V3637" s="8"/>
    </row>
    <row r="3638" spans="21:22">
      <c r="U3638" s="8"/>
      <c r="V3638" s="8"/>
    </row>
    <row r="3639" spans="21:22">
      <c r="U3639" s="8"/>
      <c r="V3639" s="8"/>
    </row>
    <row r="3640" spans="21:22">
      <c r="U3640" s="8"/>
      <c r="V3640" s="8"/>
    </row>
    <row r="3641" spans="21:22">
      <c r="U3641" s="8"/>
      <c r="V3641" s="8"/>
    </row>
    <row r="3642" spans="21:22">
      <c r="U3642" s="8"/>
      <c r="V3642" s="8"/>
    </row>
    <row r="3643" spans="21:22">
      <c r="U3643" s="8"/>
      <c r="V3643" s="8"/>
    </row>
    <row r="3644" spans="21:22">
      <c r="U3644" s="8"/>
      <c r="V3644" s="8"/>
    </row>
    <row r="3645" spans="21:22">
      <c r="U3645" s="8"/>
      <c r="V3645" s="8"/>
    </row>
    <row r="3646" spans="21:22">
      <c r="U3646" s="8"/>
      <c r="V3646" s="8"/>
    </row>
    <row r="3647" spans="21:22">
      <c r="U3647" s="8"/>
      <c r="V3647" s="8"/>
    </row>
    <row r="3648" spans="21:22">
      <c r="U3648" s="8"/>
      <c r="V3648" s="8"/>
    </row>
    <row r="3649" spans="21:22">
      <c r="U3649" s="8"/>
      <c r="V3649" s="8"/>
    </row>
    <row r="3650" spans="21:22">
      <c r="U3650" s="8"/>
      <c r="V3650" s="8"/>
    </row>
    <row r="3651" spans="21:22">
      <c r="U3651" s="8"/>
      <c r="V3651" s="8"/>
    </row>
    <row r="3652" spans="21:22">
      <c r="U3652" s="8"/>
      <c r="V3652" s="8"/>
    </row>
    <row r="3653" spans="21:22">
      <c r="U3653" s="8"/>
      <c r="V3653" s="8"/>
    </row>
    <row r="3654" spans="21:22">
      <c r="U3654" s="8"/>
      <c r="V3654" s="8"/>
    </row>
    <row r="3655" spans="21:22">
      <c r="U3655" s="8"/>
      <c r="V3655" s="8"/>
    </row>
    <row r="3656" spans="21:22">
      <c r="U3656" s="8"/>
      <c r="V3656" s="8"/>
    </row>
    <row r="3657" spans="21:22">
      <c r="U3657" s="8"/>
      <c r="V3657" s="8"/>
    </row>
    <row r="3658" spans="21:22">
      <c r="U3658" s="8"/>
      <c r="V3658" s="8"/>
    </row>
    <row r="3659" spans="21:22">
      <c r="U3659" s="8"/>
      <c r="V3659" s="8"/>
    </row>
    <row r="3660" spans="21:22">
      <c r="U3660" s="8"/>
      <c r="V3660" s="8"/>
    </row>
    <row r="3661" spans="21:22">
      <c r="U3661" s="8"/>
      <c r="V3661" s="8"/>
    </row>
    <row r="3662" spans="21:22">
      <c r="U3662" s="8"/>
      <c r="V3662" s="8"/>
    </row>
    <row r="3663" spans="21:22">
      <c r="U3663" s="8"/>
      <c r="V3663" s="8"/>
    </row>
    <row r="3664" spans="21:22">
      <c r="U3664" s="8"/>
      <c r="V3664" s="8"/>
    </row>
    <row r="3665" spans="21:22">
      <c r="U3665" s="8"/>
      <c r="V3665" s="8"/>
    </row>
    <row r="3666" spans="21:22">
      <c r="U3666" s="8"/>
      <c r="V3666" s="8"/>
    </row>
    <row r="3667" spans="21:22">
      <c r="U3667" s="8"/>
      <c r="V3667" s="8"/>
    </row>
    <row r="3668" spans="21:22">
      <c r="U3668" s="8"/>
      <c r="V3668" s="8"/>
    </row>
    <row r="3669" spans="21:22">
      <c r="U3669" s="8"/>
      <c r="V3669" s="8"/>
    </row>
    <row r="3670" spans="21:22">
      <c r="U3670" s="8"/>
      <c r="V3670" s="8"/>
    </row>
    <row r="3671" spans="21:22">
      <c r="U3671" s="8"/>
      <c r="V3671" s="8"/>
    </row>
    <row r="3672" spans="21:22">
      <c r="U3672" s="8"/>
      <c r="V3672" s="8"/>
    </row>
    <row r="3673" spans="21:22">
      <c r="U3673" s="8"/>
      <c r="V3673" s="8"/>
    </row>
    <row r="3674" spans="21:22">
      <c r="U3674" s="8"/>
      <c r="V3674" s="8"/>
    </row>
    <row r="3675" spans="21:22">
      <c r="U3675" s="8"/>
      <c r="V3675" s="8"/>
    </row>
    <row r="3676" spans="21:22">
      <c r="U3676" s="8"/>
      <c r="V3676" s="8"/>
    </row>
    <row r="3677" spans="21:22">
      <c r="U3677" s="8"/>
      <c r="V3677" s="8"/>
    </row>
    <row r="3678" spans="21:22">
      <c r="U3678" s="8"/>
      <c r="V3678" s="8"/>
    </row>
    <row r="3679" spans="21:22">
      <c r="U3679" s="8"/>
      <c r="V3679" s="8"/>
    </row>
    <row r="3680" spans="21:22">
      <c r="U3680" s="8"/>
      <c r="V3680" s="8"/>
    </row>
    <row r="3681" spans="21:22">
      <c r="U3681" s="8"/>
      <c r="V3681" s="8"/>
    </row>
    <row r="3682" spans="21:22">
      <c r="U3682" s="8"/>
      <c r="V3682" s="8"/>
    </row>
    <row r="3683" spans="21:22">
      <c r="U3683" s="8"/>
      <c r="V3683" s="8"/>
    </row>
    <row r="3684" spans="21:22">
      <c r="U3684" s="8"/>
      <c r="V3684" s="8"/>
    </row>
    <row r="3685" spans="21:22">
      <c r="U3685" s="8"/>
      <c r="V3685" s="8"/>
    </row>
    <row r="3686" spans="21:22">
      <c r="U3686" s="8"/>
      <c r="V3686" s="8"/>
    </row>
    <row r="3687" spans="21:22">
      <c r="U3687" s="8"/>
      <c r="V3687" s="8"/>
    </row>
    <row r="3688" spans="21:22">
      <c r="U3688" s="8"/>
      <c r="V3688" s="8"/>
    </row>
    <row r="3689" spans="21:22">
      <c r="U3689" s="8"/>
      <c r="V3689" s="8"/>
    </row>
    <row r="3690" spans="21:22">
      <c r="U3690" s="8"/>
      <c r="V3690" s="8"/>
    </row>
    <row r="3691" spans="21:22">
      <c r="U3691" s="8"/>
      <c r="V3691" s="8"/>
    </row>
    <row r="3692" spans="21:22">
      <c r="U3692" s="8"/>
      <c r="V3692" s="8"/>
    </row>
    <row r="3693" spans="21:22">
      <c r="U3693" s="8"/>
      <c r="V3693" s="8"/>
    </row>
    <row r="3694" spans="21:22">
      <c r="U3694" s="8"/>
      <c r="V3694" s="8"/>
    </row>
    <row r="3695" spans="21:22">
      <c r="U3695" s="8"/>
      <c r="V3695" s="8"/>
    </row>
    <row r="3696" spans="21:22">
      <c r="U3696" s="8"/>
      <c r="V3696" s="8"/>
    </row>
    <row r="3697" spans="21:22">
      <c r="U3697" s="8"/>
      <c r="V3697" s="8"/>
    </row>
    <row r="3698" spans="21:22">
      <c r="U3698" s="8"/>
      <c r="V3698" s="8"/>
    </row>
    <row r="3699" spans="21:22">
      <c r="U3699" s="8"/>
      <c r="V3699" s="8"/>
    </row>
    <row r="3700" spans="21:22">
      <c r="U3700" s="8"/>
      <c r="V3700" s="8"/>
    </row>
    <row r="3701" spans="21:22">
      <c r="U3701" s="8"/>
      <c r="V3701" s="8"/>
    </row>
    <row r="3702" spans="21:22">
      <c r="U3702" s="8"/>
      <c r="V3702" s="8"/>
    </row>
    <row r="3703" spans="21:22">
      <c r="U3703" s="8"/>
      <c r="V3703" s="8"/>
    </row>
    <row r="3704" spans="21:22">
      <c r="U3704" s="8"/>
      <c r="V3704" s="8"/>
    </row>
    <row r="3705" spans="21:22">
      <c r="U3705" s="8"/>
      <c r="V3705" s="8"/>
    </row>
    <row r="3706" spans="21:22">
      <c r="U3706" s="8"/>
      <c r="V3706" s="8"/>
    </row>
    <row r="3707" spans="21:22">
      <c r="U3707" s="8"/>
      <c r="V3707" s="8"/>
    </row>
    <row r="3708" spans="21:22">
      <c r="U3708" s="8"/>
      <c r="V3708" s="8"/>
    </row>
    <row r="3709" spans="21:22">
      <c r="U3709" s="8"/>
      <c r="V3709" s="8"/>
    </row>
    <row r="3710" spans="21:22">
      <c r="U3710" s="8"/>
      <c r="V3710" s="8"/>
    </row>
    <row r="3711" spans="21:22">
      <c r="U3711" s="8"/>
      <c r="V3711" s="8"/>
    </row>
    <row r="3712" spans="21:22">
      <c r="U3712" s="8"/>
      <c r="V3712" s="8"/>
    </row>
    <row r="3713" spans="21:22">
      <c r="U3713" s="8"/>
      <c r="V3713" s="8"/>
    </row>
    <row r="3714" spans="21:22">
      <c r="U3714" s="8"/>
      <c r="V3714" s="8"/>
    </row>
    <row r="3715" spans="21:22">
      <c r="U3715" s="8"/>
      <c r="V3715" s="8"/>
    </row>
    <row r="3716" spans="21:22">
      <c r="U3716" s="8"/>
      <c r="V3716" s="8"/>
    </row>
    <row r="3717" spans="21:22">
      <c r="U3717" s="8"/>
      <c r="V3717" s="8"/>
    </row>
    <row r="3718" spans="21:22">
      <c r="U3718" s="8"/>
      <c r="V3718" s="8"/>
    </row>
    <row r="3719" spans="21:22">
      <c r="U3719" s="8"/>
      <c r="V3719" s="8"/>
    </row>
    <row r="3720" spans="21:22">
      <c r="U3720" s="8"/>
      <c r="V3720" s="8"/>
    </row>
    <row r="3721" spans="21:22">
      <c r="U3721" s="8"/>
      <c r="V3721" s="8"/>
    </row>
    <row r="3722" spans="21:22">
      <c r="U3722" s="8"/>
      <c r="V3722" s="8"/>
    </row>
    <row r="3723" spans="21:22">
      <c r="U3723" s="8"/>
      <c r="V3723" s="8"/>
    </row>
    <row r="3724" spans="21:22">
      <c r="U3724" s="8"/>
      <c r="V3724" s="8"/>
    </row>
    <row r="3725" spans="21:22">
      <c r="U3725" s="8"/>
      <c r="V3725" s="8"/>
    </row>
    <row r="3726" spans="21:22">
      <c r="U3726" s="8"/>
      <c r="V3726" s="8"/>
    </row>
    <row r="3727" spans="21:22">
      <c r="U3727" s="8"/>
      <c r="V3727" s="8"/>
    </row>
    <row r="3728" spans="21:22">
      <c r="U3728" s="8"/>
      <c r="V3728" s="8"/>
    </row>
    <row r="3729" spans="21:22">
      <c r="U3729" s="8"/>
      <c r="V3729" s="8"/>
    </row>
    <row r="3730" spans="21:22">
      <c r="U3730" s="8"/>
      <c r="V3730" s="8"/>
    </row>
    <row r="3731" spans="21:22">
      <c r="U3731" s="8"/>
      <c r="V3731" s="8"/>
    </row>
    <row r="3732" spans="21:22">
      <c r="U3732" s="8"/>
      <c r="V3732" s="8"/>
    </row>
    <row r="3733" spans="21:22">
      <c r="U3733" s="8"/>
      <c r="V3733" s="8"/>
    </row>
    <row r="3734" spans="21:22">
      <c r="U3734" s="8"/>
      <c r="V3734" s="8"/>
    </row>
    <row r="3735" spans="21:22">
      <c r="U3735" s="8"/>
      <c r="V3735" s="8"/>
    </row>
    <row r="3736" spans="21:22">
      <c r="U3736" s="8"/>
      <c r="V3736" s="8"/>
    </row>
    <row r="3737" spans="21:22">
      <c r="U3737" s="8"/>
      <c r="V3737" s="8"/>
    </row>
    <row r="3738" spans="21:22">
      <c r="U3738" s="8"/>
      <c r="V3738" s="8"/>
    </row>
    <row r="3739" spans="21:22">
      <c r="U3739" s="8"/>
      <c r="V3739" s="8"/>
    </row>
    <row r="3740" spans="21:22">
      <c r="U3740" s="8"/>
      <c r="V3740" s="8"/>
    </row>
    <row r="3741" spans="21:22">
      <c r="U3741" s="8"/>
      <c r="V3741" s="8"/>
    </row>
    <row r="3742" spans="21:22">
      <c r="U3742" s="8"/>
      <c r="V3742" s="8"/>
    </row>
    <row r="3743" spans="21:22">
      <c r="U3743" s="8"/>
      <c r="V3743" s="8"/>
    </row>
    <row r="3744" spans="21:22">
      <c r="U3744" s="8"/>
      <c r="V3744" s="8"/>
    </row>
    <row r="3745" spans="21:22">
      <c r="U3745" s="8"/>
      <c r="V3745" s="8"/>
    </row>
    <row r="3746" spans="21:22">
      <c r="U3746" s="8"/>
      <c r="V3746" s="8"/>
    </row>
    <row r="3747" spans="21:22">
      <c r="U3747" s="8"/>
      <c r="V3747" s="8"/>
    </row>
    <row r="3748" spans="21:22">
      <c r="U3748" s="8"/>
      <c r="V3748" s="8"/>
    </row>
    <row r="3749" spans="21:22">
      <c r="U3749" s="8"/>
      <c r="V3749" s="8"/>
    </row>
    <row r="3750" spans="21:22">
      <c r="U3750" s="8"/>
      <c r="V3750" s="8"/>
    </row>
    <row r="3751" spans="21:22">
      <c r="U3751" s="8"/>
      <c r="V3751" s="8"/>
    </row>
    <row r="3752" spans="21:22">
      <c r="U3752" s="8"/>
      <c r="V3752" s="8"/>
    </row>
    <row r="3753" spans="21:22">
      <c r="U3753" s="8"/>
      <c r="V3753" s="8"/>
    </row>
    <row r="3754" spans="21:22">
      <c r="U3754" s="8"/>
      <c r="V3754" s="8"/>
    </row>
    <row r="3755" spans="21:22">
      <c r="U3755" s="8"/>
      <c r="V3755" s="8"/>
    </row>
    <row r="3756" spans="21:22">
      <c r="U3756" s="8"/>
      <c r="V3756" s="8"/>
    </row>
    <row r="3757" spans="21:22">
      <c r="U3757" s="8"/>
      <c r="V3757" s="8"/>
    </row>
    <row r="3758" spans="21:22">
      <c r="U3758" s="8"/>
      <c r="V3758" s="8"/>
    </row>
    <row r="3759" spans="21:22">
      <c r="U3759" s="8"/>
      <c r="V3759" s="8"/>
    </row>
    <row r="3760" spans="21:22">
      <c r="U3760" s="8"/>
      <c r="V3760" s="8"/>
    </row>
    <row r="3761" spans="21:22">
      <c r="U3761" s="8"/>
      <c r="V3761" s="8"/>
    </row>
    <row r="3762" spans="21:22">
      <c r="U3762" s="8"/>
      <c r="V3762" s="8"/>
    </row>
    <row r="3763" spans="21:22">
      <c r="U3763" s="8"/>
      <c r="V3763" s="8"/>
    </row>
    <row r="3764" spans="21:22">
      <c r="U3764" s="8"/>
      <c r="V3764" s="8"/>
    </row>
    <row r="3765" spans="21:22">
      <c r="U3765" s="8"/>
      <c r="V3765" s="8"/>
    </row>
    <row r="3766" spans="21:22">
      <c r="U3766" s="8"/>
      <c r="V3766" s="8"/>
    </row>
    <row r="3767" spans="21:22">
      <c r="U3767" s="8"/>
      <c r="V3767" s="8"/>
    </row>
    <row r="3768" spans="21:22">
      <c r="U3768" s="8"/>
      <c r="V3768" s="8"/>
    </row>
    <row r="3769" spans="21:22">
      <c r="U3769" s="8"/>
      <c r="V3769" s="8"/>
    </row>
    <row r="3770" spans="21:22">
      <c r="U3770" s="8"/>
      <c r="V3770" s="8"/>
    </row>
    <row r="3771" spans="21:22">
      <c r="U3771" s="8"/>
      <c r="V3771" s="8"/>
    </row>
    <row r="3772" spans="21:22">
      <c r="U3772" s="8"/>
      <c r="V3772" s="8"/>
    </row>
    <row r="3773" spans="21:22">
      <c r="U3773" s="8"/>
      <c r="V3773" s="8"/>
    </row>
    <row r="3774" spans="21:22">
      <c r="U3774" s="8"/>
      <c r="V3774" s="8"/>
    </row>
    <row r="3775" spans="21:22">
      <c r="U3775" s="8"/>
      <c r="V3775" s="8"/>
    </row>
    <row r="3776" spans="21:22">
      <c r="U3776" s="8"/>
      <c r="V3776" s="8"/>
    </row>
    <row r="3777" spans="21:22">
      <c r="U3777" s="8"/>
      <c r="V3777" s="8"/>
    </row>
    <row r="3778" spans="21:22">
      <c r="U3778" s="8"/>
      <c r="V3778" s="8"/>
    </row>
    <row r="3779" spans="21:22">
      <c r="U3779" s="8"/>
      <c r="V3779" s="8"/>
    </row>
    <row r="3780" spans="21:22">
      <c r="U3780" s="8"/>
      <c r="V3780" s="8"/>
    </row>
    <row r="3781" spans="21:22">
      <c r="U3781" s="8"/>
      <c r="V3781" s="8"/>
    </row>
    <row r="3782" spans="21:22">
      <c r="U3782" s="8"/>
      <c r="V3782" s="8"/>
    </row>
    <row r="3783" spans="21:22">
      <c r="U3783" s="8"/>
      <c r="V3783" s="8"/>
    </row>
    <row r="3784" spans="21:22">
      <c r="U3784" s="8"/>
      <c r="V3784" s="8"/>
    </row>
    <row r="3785" spans="21:22">
      <c r="U3785" s="8"/>
      <c r="V3785" s="8"/>
    </row>
    <row r="3786" spans="21:22">
      <c r="U3786" s="8"/>
      <c r="V3786" s="8"/>
    </row>
    <row r="3787" spans="21:22">
      <c r="U3787" s="8"/>
      <c r="V3787" s="8"/>
    </row>
    <row r="3788" spans="21:22">
      <c r="U3788" s="8"/>
      <c r="V3788" s="8"/>
    </row>
    <row r="3789" spans="21:22">
      <c r="U3789" s="8"/>
      <c r="V3789" s="8"/>
    </row>
    <row r="3790" spans="21:22">
      <c r="U3790" s="8"/>
      <c r="V3790" s="8"/>
    </row>
    <row r="3791" spans="21:22">
      <c r="U3791" s="8"/>
      <c r="V3791" s="8"/>
    </row>
    <row r="3792" spans="21:22">
      <c r="U3792" s="8"/>
      <c r="V3792" s="8"/>
    </row>
    <row r="3793" spans="21:22">
      <c r="U3793" s="8"/>
      <c r="V3793" s="8"/>
    </row>
    <row r="3794" spans="21:22">
      <c r="U3794" s="8"/>
      <c r="V3794" s="8"/>
    </row>
    <row r="3795" spans="21:22">
      <c r="U3795" s="8"/>
      <c r="V3795" s="8"/>
    </row>
    <row r="3796" spans="21:22">
      <c r="U3796" s="8"/>
      <c r="V3796" s="8"/>
    </row>
    <row r="3797" spans="21:22">
      <c r="U3797" s="8"/>
      <c r="V3797" s="8"/>
    </row>
    <row r="3798" spans="21:22">
      <c r="U3798" s="8"/>
      <c r="V3798" s="8"/>
    </row>
    <row r="3799" spans="21:22">
      <c r="U3799" s="8"/>
      <c r="V3799" s="8"/>
    </row>
    <row r="3800" spans="21:22">
      <c r="U3800" s="8"/>
      <c r="V3800" s="8"/>
    </row>
    <row r="3801" spans="21:22">
      <c r="U3801" s="8"/>
      <c r="V3801" s="8"/>
    </row>
    <row r="3802" spans="21:22">
      <c r="U3802" s="8"/>
      <c r="V3802" s="8"/>
    </row>
    <row r="3803" spans="21:22">
      <c r="U3803" s="8"/>
      <c r="V3803" s="8"/>
    </row>
    <row r="3804" spans="21:22">
      <c r="U3804" s="8"/>
      <c r="V3804" s="8"/>
    </row>
    <row r="3805" spans="21:22">
      <c r="U3805" s="8"/>
      <c r="V3805" s="8"/>
    </row>
    <row r="3806" spans="21:22">
      <c r="U3806" s="8"/>
      <c r="V3806" s="8"/>
    </row>
    <row r="3807" spans="21:22">
      <c r="U3807" s="8"/>
      <c r="V3807" s="8"/>
    </row>
    <row r="3808" spans="21:22">
      <c r="U3808" s="8"/>
      <c r="V3808" s="8"/>
    </row>
    <row r="3809" spans="21:22">
      <c r="U3809" s="8"/>
      <c r="V3809" s="8"/>
    </row>
    <row r="3810" spans="21:22">
      <c r="U3810" s="8"/>
      <c r="V3810" s="8"/>
    </row>
    <row r="3811" spans="21:22">
      <c r="U3811" s="8"/>
      <c r="V3811" s="8"/>
    </row>
    <row r="3812" spans="21:22">
      <c r="U3812" s="8"/>
      <c r="V3812" s="8"/>
    </row>
    <row r="3813" spans="21:22">
      <c r="U3813" s="8"/>
      <c r="V3813" s="8"/>
    </row>
    <row r="3814" spans="21:22">
      <c r="U3814" s="8"/>
      <c r="V3814" s="8"/>
    </row>
    <row r="3815" spans="21:22">
      <c r="U3815" s="8"/>
      <c r="V3815" s="8"/>
    </row>
    <row r="3816" spans="21:22">
      <c r="U3816" s="8"/>
      <c r="V3816" s="8"/>
    </row>
    <row r="3817" spans="21:22">
      <c r="U3817" s="8"/>
      <c r="V3817" s="8"/>
    </row>
    <row r="3818" spans="21:22">
      <c r="U3818" s="8"/>
      <c r="V3818" s="8"/>
    </row>
    <row r="3819" spans="21:22">
      <c r="U3819" s="8"/>
      <c r="V3819" s="8"/>
    </row>
    <row r="3820" spans="21:22">
      <c r="U3820" s="8"/>
      <c r="V3820" s="8"/>
    </row>
    <row r="3821" spans="21:22">
      <c r="U3821" s="8"/>
      <c r="V3821" s="8"/>
    </row>
    <row r="3822" spans="21:22">
      <c r="U3822" s="8"/>
      <c r="V3822" s="8"/>
    </row>
    <row r="3823" spans="21:22">
      <c r="U3823" s="8"/>
      <c r="V3823" s="8"/>
    </row>
    <row r="3824" spans="21:22">
      <c r="U3824" s="8"/>
      <c r="V3824" s="8"/>
    </row>
    <row r="3825" spans="21:22">
      <c r="U3825" s="8"/>
      <c r="V3825" s="8"/>
    </row>
    <row r="3826" spans="21:22">
      <c r="U3826" s="8"/>
      <c r="V3826" s="8"/>
    </row>
    <row r="3827" spans="21:22">
      <c r="U3827" s="8"/>
      <c r="V3827" s="8"/>
    </row>
    <row r="3828" spans="21:22">
      <c r="U3828" s="8"/>
      <c r="V3828" s="8"/>
    </row>
    <row r="3829" spans="21:22">
      <c r="U3829" s="8"/>
      <c r="V3829" s="8"/>
    </row>
    <row r="3830" spans="21:22">
      <c r="U3830" s="8"/>
      <c r="V3830" s="8"/>
    </row>
    <row r="3831" spans="21:22">
      <c r="U3831" s="8"/>
      <c r="V3831" s="8"/>
    </row>
    <row r="3832" spans="21:22">
      <c r="U3832" s="8"/>
      <c r="V3832" s="8"/>
    </row>
    <row r="3833" spans="21:22">
      <c r="U3833" s="8"/>
      <c r="V3833" s="8"/>
    </row>
    <row r="3834" spans="21:22">
      <c r="U3834" s="8"/>
      <c r="V3834" s="8"/>
    </row>
    <row r="3835" spans="21:22">
      <c r="U3835" s="8"/>
      <c r="V3835" s="8"/>
    </row>
    <row r="3836" spans="21:22">
      <c r="U3836" s="8"/>
      <c r="V3836" s="8"/>
    </row>
    <row r="3837" spans="21:22">
      <c r="U3837" s="8"/>
      <c r="V3837" s="8"/>
    </row>
    <row r="3838" spans="21:22">
      <c r="U3838" s="8"/>
      <c r="V3838" s="8"/>
    </row>
    <row r="3839" spans="21:22">
      <c r="U3839" s="8"/>
      <c r="V3839" s="8"/>
    </row>
    <row r="3840" spans="21:22">
      <c r="U3840" s="8"/>
      <c r="V3840" s="8"/>
    </row>
    <row r="3841" spans="21:22">
      <c r="U3841" s="8"/>
      <c r="V3841" s="8"/>
    </row>
    <row r="3842" spans="21:22">
      <c r="U3842" s="8"/>
      <c r="V3842" s="8"/>
    </row>
    <row r="3843" spans="21:22">
      <c r="U3843" s="8"/>
      <c r="V3843" s="8"/>
    </row>
    <row r="3844" spans="21:22">
      <c r="U3844" s="8"/>
      <c r="V3844" s="8"/>
    </row>
    <row r="3845" spans="21:22">
      <c r="U3845" s="8"/>
      <c r="V3845" s="8"/>
    </row>
    <row r="3846" spans="21:22">
      <c r="U3846" s="8"/>
      <c r="V3846" s="8"/>
    </row>
    <row r="3847" spans="21:22">
      <c r="U3847" s="8"/>
      <c r="V3847" s="8"/>
    </row>
    <row r="3848" spans="21:22">
      <c r="U3848" s="8"/>
      <c r="V3848" s="8"/>
    </row>
    <row r="3849" spans="21:22">
      <c r="U3849" s="8"/>
      <c r="V3849" s="8"/>
    </row>
    <row r="3850" spans="21:22">
      <c r="U3850" s="8"/>
      <c r="V3850" s="8"/>
    </row>
    <row r="3851" spans="21:22">
      <c r="U3851" s="8"/>
      <c r="V3851" s="8"/>
    </row>
    <row r="3852" spans="21:22">
      <c r="U3852" s="8"/>
      <c r="V3852" s="8"/>
    </row>
    <row r="3853" spans="21:22">
      <c r="U3853" s="8"/>
      <c r="V3853" s="8"/>
    </row>
    <row r="3854" spans="21:22">
      <c r="U3854" s="8"/>
      <c r="V3854" s="8"/>
    </row>
    <row r="3855" spans="21:22">
      <c r="U3855" s="8"/>
      <c r="V3855" s="8"/>
    </row>
    <row r="3856" spans="21:22">
      <c r="U3856" s="8"/>
      <c r="V3856" s="8"/>
    </row>
    <row r="3857" spans="21:22">
      <c r="U3857" s="8"/>
      <c r="V3857" s="8"/>
    </row>
    <row r="3858" spans="21:22">
      <c r="U3858" s="8"/>
      <c r="V3858" s="8"/>
    </row>
    <row r="3859" spans="21:22">
      <c r="U3859" s="8"/>
      <c r="V3859" s="8"/>
    </row>
    <row r="3860" spans="21:22">
      <c r="U3860" s="8"/>
      <c r="V3860" s="8"/>
    </row>
    <row r="3861" spans="21:22">
      <c r="U3861" s="8"/>
      <c r="V3861" s="8"/>
    </row>
    <row r="3862" spans="21:22">
      <c r="U3862" s="8"/>
      <c r="V3862" s="8"/>
    </row>
    <row r="3863" spans="21:22">
      <c r="U3863" s="8"/>
      <c r="V3863" s="8"/>
    </row>
    <row r="3864" spans="21:22">
      <c r="U3864" s="8"/>
      <c r="V3864" s="8"/>
    </row>
    <row r="3865" spans="21:22">
      <c r="U3865" s="8"/>
      <c r="V3865" s="8"/>
    </row>
    <row r="3866" spans="21:22">
      <c r="U3866" s="8"/>
      <c r="V3866" s="8"/>
    </row>
    <row r="3867" spans="21:22">
      <c r="U3867" s="8"/>
      <c r="V3867" s="8"/>
    </row>
    <row r="3868" spans="21:22">
      <c r="U3868" s="8"/>
      <c r="V3868" s="8"/>
    </row>
    <row r="3869" spans="21:22">
      <c r="U3869" s="8"/>
      <c r="V3869" s="8"/>
    </row>
    <row r="3870" spans="21:22">
      <c r="U3870" s="8"/>
      <c r="V3870" s="8"/>
    </row>
    <row r="3871" spans="21:22">
      <c r="U3871" s="8"/>
      <c r="V3871" s="8"/>
    </row>
    <row r="3872" spans="21:22">
      <c r="U3872" s="8"/>
      <c r="V3872" s="8"/>
    </row>
    <row r="3873" spans="21:22">
      <c r="U3873" s="8"/>
      <c r="V3873" s="8"/>
    </row>
    <row r="3874" spans="21:22">
      <c r="U3874" s="8"/>
      <c r="V3874" s="8"/>
    </row>
    <row r="3875" spans="21:22">
      <c r="U3875" s="8"/>
      <c r="V3875" s="8"/>
    </row>
    <row r="3876" spans="21:22">
      <c r="U3876" s="8"/>
      <c r="V3876" s="8"/>
    </row>
    <row r="3877" spans="21:22">
      <c r="U3877" s="8"/>
      <c r="V3877" s="8"/>
    </row>
    <row r="3878" spans="21:22">
      <c r="U3878" s="8"/>
      <c r="V3878" s="8"/>
    </row>
    <row r="3879" spans="21:22">
      <c r="U3879" s="8"/>
      <c r="V3879" s="8"/>
    </row>
    <row r="3880" spans="21:22">
      <c r="U3880" s="8"/>
      <c r="V3880" s="8"/>
    </row>
    <row r="3881" spans="21:22">
      <c r="U3881" s="8"/>
      <c r="V3881" s="8"/>
    </row>
    <row r="3882" spans="21:22">
      <c r="U3882" s="8"/>
      <c r="V3882" s="8"/>
    </row>
    <row r="3883" spans="21:22">
      <c r="U3883" s="8"/>
      <c r="V3883" s="8"/>
    </row>
    <row r="3884" spans="21:22">
      <c r="U3884" s="8"/>
      <c r="V3884" s="8"/>
    </row>
    <row r="3885" spans="21:22">
      <c r="U3885" s="8"/>
      <c r="V3885" s="8"/>
    </row>
    <row r="3886" spans="21:22">
      <c r="U3886" s="8"/>
      <c r="V3886" s="8"/>
    </row>
    <row r="3887" spans="21:22">
      <c r="U3887" s="8"/>
      <c r="V3887" s="8"/>
    </row>
    <row r="3888" spans="21:22">
      <c r="U3888" s="8"/>
      <c r="V3888" s="8"/>
    </row>
    <row r="3889" spans="21:22">
      <c r="U3889" s="8"/>
      <c r="V3889" s="8"/>
    </row>
    <row r="3890" spans="21:22">
      <c r="U3890" s="8"/>
      <c r="V3890" s="8"/>
    </row>
    <row r="3891" spans="21:22">
      <c r="U3891" s="8"/>
      <c r="V3891" s="8"/>
    </row>
    <row r="3892" spans="21:22">
      <c r="U3892" s="8"/>
      <c r="V3892" s="8"/>
    </row>
    <row r="3893" spans="21:22">
      <c r="U3893" s="8"/>
      <c r="V3893" s="8"/>
    </row>
    <row r="3894" spans="21:22">
      <c r="U3894" s="8"/>
      <c r="V3894" s="8"/>
    </row>
    <row r="3895" spans="21:22">
      <c r="U3895" s="8"/>
      <c r="V3895" s="8"/>
    </row>
    <row r="3896" spans="21:22">
      <c r="U3896" s="8"/>
      <c r="V3896" s="8"/>
    </row>
    <row r="3897" spans="21:22">
      <c r="U3897" s="8"/>
      <c r="V3897" s="8"/>
    </row>
    <row r="3898" spans="21:22">
      <c r="U3898" s="8"/>
      <c r="V3898" s="8"/>
    </row>
    <row r="3899" spans="21:22">
      <c r="U3899" s="8"/>
      <c r="V3899" s="8"/>
    </row>
    <row r="3900" spans="21:22">
      <c r="U3900" s="8"/>
      <c r="V3900" s="8"/>
    </row>
    <row r="3901" spans="21:22">
      <c r="U3901" s="8"/>
      <c r="V3901" s="8"/>
    </row>
    <row r="3902" spans="21:22">
      <c r="U3902" s="8"/>
      <c r="V3902" s="8"/>
    </row>
    <row r="3903" spans="21:22">
      <c r="U3903" s="8"/>
      <c r="V3903" s="8"/>
    </row>
    <row r="3904" spans="21:22">
      <c r="U3904" s="8"/>
      <c r="V3904" s="8"/>
    </row>
    <row r="3905" spans="21:22">
      <c r="U3905" s="8"/>
      <c r="V3905" s="8"/>
    </row>
    <row r="3906" spans="21:22">
      <c r="U3906" s="8"/>
      <c r="V3906" s="8"/>
    </row>
    <row r="3907" spans="21:22">
      <c r="U3907" s="8"/>
      <c r="V3907" s="8"/>
    </row>
    <row r="3908" spans="21:22">
      <c r="U3908" s="8"/>
      <c r="V3908" s="8"/>
    </row>
    <row r="3909" spans="21:22">
      <c r="U3909" s="8"/>
      <c r="V3909" s="8"/>
    </row>
    <row r="3910" spans="21:22">
      <c r="U3910" s="8"/>
      <c r="V3910" s="8"/>
    </row>
    <row r="3911" spans="21:22">
      <c r="U3911" s="8"/>
      <c r="V3911" s="8"/>
    </row>
    <row r="3912" spans="21:22">
      <c r="U3912" s="8"/>
      <c r="V3912" s="8"/>
    </row>
    <row r="3913" spans="21:22">
      <c r="U3913" s="8"/>
      <c r="V3913" s="8"/>
    </row>
    <row r="3914" spans="21:22">
      <c r="U3914" s="8"/>
      <c r="V3914" s="8"/>
    </row>
    <row r="3915" spans="21:22">
      <c r="U3915" s="8"/>
      <c r="V3915" s="8"/>
    </row>
    <row r="3916" spans="21:22">
      <c r="U3916" s="8"/>
      <c r="V3916" s="8"/>
    </row>
    <row r="3917" spans="21:22">
      <c r="U3917" s="8"/>
      <c r="V3917" s="8"/>
    </row>
    <row r="3918" spans="21:22">
      <c r="U3918" s="8"/>
      <c r="V3918" s="8"/>
    </row>
    <row r="3919" spans="21:22">
      <c r="U3919" s="8"/>
      <c r="V3919" s="8"/>
    </row>
    <row r="3920" spans="21:22">
      <c r="U3920" s="8"/>
      <c r="V3920" s="8"/>
    </row>
    <row r="3921" spans="21:22">
      <c r="U3921" s="8"/>
      <c r="V3921" s="8"/>
    </row>
    <row r="3922" spans="21:22">
      <c r="U3922" s="8"/>
      <c r="V3922" s="8"/>
    </row>
    <row r="3923" spans="21:22">
      <c r="U3923" s="8"/>
      <c r="V3923" s="8"/>
    </row>
    <row r="3924" spans="21:22">
      <c r="U3924" s="8"/>
      <c r="V3924" s="8"/>
    </row>
    <row r="3925" spans="21:22">
      <c r="U3925" s="8"/>
      <c r="V3925" s="8"/>
    </row>
    <row r="3926" spans="21:22">
      <c r="U3926" s="8"/>
      <c r="V3926" s="8"/>
    </row>
    <row r="3927" spans="21:22">
      <c r="U3927" s="8"/>
      <c r="V3927" s="8"/>
    </row>
    <row r="3928" spans="21:22">
      <c r="U3928" s="8"/>
      <c r="V3928" s="8"/>
    </row>
    <row r="3929" spans="21:22">
      <c r="U3929" s="8"/>
      <c r="V3929" s="8"/>
    </row>
    <row r="3930" spans="21:22">
      <c r="U3930" s="8"/>
      <c r="V3930" s="8"/>
    </row>
    <row r="3931" spans="21:22">
      <c r="U3931" s="8"/>
      <c r="V3931" s="8"/>
    </row>
    <row r="3932" spans="21:22">
      <c r="U3932" s="8"/>
      <c r="V3932" s="8"/>
    </row>
    <row r="3933" spans="21:22">
      <c r="U3933" s="8"/>
      <c r="V3933" s="8"/>
    </row>
    <row r="3934" spans="21:22">
      <c r="U3934" s="8"/>
      <c r="V3934" s="8"/>
    </row>
    <row r="3935" spans="21:22">
      <c r="U3935" s="8"/>
      <c r="V3935" s="8"/>
    </row>
    <row r="3936" spans="21:22">
      <c r="U3936" s="8"/>
      <c r="V3936" s="8"/>
    </row>
    <row r="3937" spans="21:22">
      <c r="U3937" s="8"/>
      <c r="V3937" s="8"/>
    </row>
    <row r="3938" spans="21:22">
      <c r="U3938" s="8"/>
      <c r="V3938" s="8"/>
    </row>
    <row r="3939" spans="21:22">
      <c r="U3939" s="8"/>
      <c r="V3939" s="8"/>
    </row>
    <row r="3940" spans="21:22">
      <c r="U3940" s="8"/>
      <c r="V3940" s="8"/>
    </row>
    <row r="3941" spans="21:22">
      <c r="U3941" s="8"/>
      <c r="V3941" s="8"/>
    </row>
    <row r="3942" spans="21:22">
      <c r="U3942" s="8"/>
      <c r="V3942" s="8"/>
    </row>
    <row r="3943" spans="21:22">
      <c r="U3943" s="8"/>
      <c r="V3943" s="8"/>
    </row>
    <row r="3944" spans="21:22">
      <c r="U3944" s="8"/>
      <c r="V3944" s="8"/>
    </row>
    <row r="3945" spans="21:22">
      <c r="U3945" s="8"/>
      <c r="V3945" s="8"/>
    </row>
    <row r="3946" spans="21:22">
      <c r="U3946" s="8"/>
      <c r="V3946" s="8"/>
    </row>
    <row r="3947" spans="21:22">
      <c r="U3947" s="8"/>
      <c r="V3947" s="8"/>
    </row>
    <row r="3948" spans="21:22">
      <c r="U3948" s="8"/>
      <c r="V3948" s="8"/>
    </row>
    <row r="3949" spans="21:22">
      <c r="U3949" s="8"/>
      <c r="V3949" s="8"/>
    </row>
    <row r="3950" spans="21:22">
      <c r="U3950" s="8"/>
      <c r="V3950" s="8"/>
    </row>
    <row r="3951" spans="21:22">
      <c r="U3951" s="8"/>
      <c r="V3951" s="8"/>
    </row>
    <row r="3952" spans="21:22">
      <c r="U3952" s="8"/>
      <c r="V3952" s="8"/>
    </row>
    <row r="3953" spans="21:22">
      <c r="U3953" s="8"/>
      <c r="V3953" s="8"/>
    </row>
    <row r="3954" spans="21:22">
      <c r="U3954" s="8"/>
      <c r="V3954" s="8"/>
    </row>
    <row r="3955" spans="21:22">
      <c r="U3955" s="8"/>
      <c r="V3955" s="8"/>
    </row>
    <row r="3956" spans="21:22">
      <c r="U3956" s="8"/>
      <c r="V3956" s="8"/>
    </row>
    <row r="3957" spans="21:22">
      <c r="U3957" s="8"/>
      <c r="V3957" s="8"/>
    </row>
    <row r="3958" spans="21:22">
      <c r="U3958" s="8"/>
      <c r="V3958" s="8"/>
    </row>
    <row r="3959" spans="21:22">
      <c r="U3959" s="8"/>
      <c r="V3959" s="8"/>
    </row>
    <row r="3960" spans="21:22">
      <c r="U3960" s="8"/>
      <c r="V3960" s="8"/>
    </row>
    <row r="3961" spans="21:22">
      <c r="U3961" s="8"/>
      <c r="V3961" s="8"/>
    </row>
    <row r="3962" spans="21:22">
      <c r="U3962" s="8"/>
      <c r="V3962" s="8"/>
    </row>
    <row r="3963" spans="21:22">
      <c r="U3963" s="8"/>
      <c r="V3963" s="8"/>
    </row>
    <row r="3964" spans="21:22">
      <c r="U3964" s="8"/>
      <c r="V3964" s="8"/>
    </row>
    <row r="3965" spans="21:22">
      <c r="U3965" s="8"/>
      <c r="V3965" s="8"/>
    </row>
    <row r="3966" spans="21:22">
      <c r="U3966" s="8"/>
      <c r="V3966" s="8"/>
    </row>
    <row r="3967" spans="21:22">
      <c r="U3967" s="8"/>
      <c r="V3967" s="8"/>
    </row>
    <row r="3968" spans="21:22">
      <c r="U3968" s="8"/>
      <c r="V3968" s="8"/>
    </row>
    <row r="3969" spans="21:22">
      <c r="U3969" s="8"/>
      <c r="V3969" s="8"/>
    </row>
    <row r="3970" spans="21:22">
      <c r="U3970" s="8"/>
      <c r="V3970" s="8"/>
    </row>
    <row r="3971" spans="21:22">
      <c r="U3971" s="8"/>
      <c r="V3971" s="8"/>
    </row>
    <row r="3972" spans="21:22">
      <c r="U3972" s="8"/>
      <c r="V3972" s="8"/>
    </row>
    <row r="3973" spans="21:22">
      <c r="U3973" s="8"/>
      <c r="V3973" s="8"/>
    </row>
    <row r="3974" spans="21:22">
      <c r="U3974" s="8"/>
      <c r="V3974" s="8"/>
    </row>
    <row r="3975" spans="21:22">
      <c r="U3975" s="8"/>
      <c r="V3975" s="8"/>
    </row>
    <row r="3976" spans="21:22">
      <c r="U3976" s="8"/>
      <c r="V3976" s="8"/>
    </row>
    <row r="3977" spans="21:22">
      <c r="U3977" s="8"/>
      <c r="V3977" s="8"/>
    </row>
    <row r="3978" spans="21:22">
      <c r="U3978" s="8"/>
      <c r="V3978" s="8"/>
    </row>
    <row r="3979" spans="21:22">
      <c r="U3979" s="8"/>
      <c r="V3979" s="8"/>
    </row>
    <row r="3980" spans="21:22">
      <c r="U3980" s="8"/>
      <c r="V3980" s="8"/>
    </row>
    <row r="3981" spans="21:22">
      <c r="U3981" s="8"/>
      <c r="V3981" s="8"/>
    </row>
    <row r="3982" spans="21:22">
      <c r="U3982" s="8"/>
      <c r="V3982" s="8"/>
    </row>
    <row r="3983" spans="21:22">
      <c r="U3983" s="8"/>
      <c r="V3983" s="8"/>
    </row>
    <row r="3984" spans="21:22">
      <c r="U3984" s="8"/>
      <c r="V3984" s="8"/>
    </row>
    <row r="3985" spans="21:22">
      <c r="U3985" s="8"/>
      <c r="V3985" s="8"/>
    </row>
    <row r="3986" spans="21:22">
      <c r="U3986" s="8"/>
      <c r="V3986" s="8"/>
    </row>
    <row r="3987" spans="21:22">
      <c r="U3987" s="8"/>
      <c r="V3987" s="8"/>
    </row>
    <row r="3988" spans="21:22">
      <c r="U3988" s="8"/>
      <c r="V3988" s="8"/>
    </row>
    <row r="3989" spans="21:22">
      <c r="U3989" s="8"/>
      <c r="V3989" s="8"/>
    </row>
    <row r="3990" spans="21:22">
      <c r="U3990" s="8"/>
      <c r="V3990" s="8"/>
    </row>
    <row r="3991" spans="21:22">
      <c r="U3991" s="8"/>
      <c r="V3991" s="8"/>
    </row>
    <row r="3992" spans="21:22">
      <c r="U3992" s="8"/>
      <c r="V3992" s="8"/>
    </row>
    <row r="3993" spans="21:22">
      <c r="U3993" s="8"/>
      <c r="V3993" s="8"/>
    </row>
    <row r="3994" spans="21:22">
      <c r="U3994" s="8"/>
      <c r="V3994" s="8"/>
    </row>
    <row r="3995" spans="21:22">
      <c r="U3995" s="8"/>
      <c r="V3995" s="8"/>
    </row>
    <row r="3996" spans="21:22">
      <c r="U3996" s="8"/>
      <c r="V3996" s="8"/>
    </row>
    <row r="3997" spans="21:22">
      <c r="U3997" s="8"/>
      <c r="V3997" s="8"/>
    </row>
    <row r="3998" spans="21:22">
      <c r="U3998" s="8"/>
      <c r="V3998" s="8"/>
    </row>
    <row r="3999" spans="21:22">
      <c r="U3999" s="8"/>
      <c r="V3999" s="8"/>
    </row>
    <row r="4000" spans="21:22">
      <c r="U4000" s="8"/>
      <c r="V4000" s="8"/>
    </row>
    <row r="4001" spans="21:22">
      <c r="U4001" s="8"/>
      <c r="V4001" s="8"/>
    </row>
    <row r="4002" spans="21:22">
      <c r="U4002" s="8"/>
      <c r="V4002" s="8"/>
    </row>
    <row r="4003" spans="21:22">
      <c r="U4003" s="8"/>
      <c r="V4003" s="8"/>
    </row>
    <row r="4004" spans="21:22">
      <c r="U4004" s="8"/>
      <c r="V4004" s="8"/>
    </row>
    <row r="4005" spans="21:22">
      <c r="U4005" s="8"/>
      <c r="V4005" s="8"/>
    </row>
    <row r="4006" spans="21:22">
      <c r="U4006" s="8"/>
      <c r="V4006" s="8"/>
    </row>
    <row r="4007" spans="21:22">
      <c r="U4007" s="8"/>
      <c r="V4007" s="8"/>
    </row>
    <row r="4008" spans="21:22">
      <c r="U4008" s="8"/>
      <c r="V4008" s="8"/>
    </row>
    <row r="4009" spans="21:22">
      <c r="U4009" s="8"/>
      <c r="V4009" s="8"/>
    </row>
    <row r="4010" spans="21:22">
      <c r="U4010" s="8"/>
      <c r="V4010" s="8"/>
    </row>
    <row r="4011" spans="21:22">
      <c r="U4011" s="8"/>
      <c r="V4011" s="8"/>
    </row>
    <row r="4012" spans="21:22">
      <c r="U4012" s="8"/>
      <c r="V4012" s="8"/>
    </row>
    <row r="4013" spans="21:22">
      <c r="U4013" s="8"/>
      <c r="V4013" s="8"/>
    </row>
    <row r="4014" spans="21:22">
      <c r="U4014" s="8"/>
      <c r="V4014" s="8"/>
    </row>
    <row r="4015" spans="21:22">
      <c r="U4015" s="8"/>
      <c r="V4015" s="8"/>
    </row>
    <row r="4016" spans="21:22">
      <c r="U4016" s="8"/>
      <c r="V4016" s="8"/>
    </row>
    <row r="4017" spans="21:22">
      <c r="U4017" s="8"/>
      <c r="V4017" s="8"/>
    </row>
    <row r="4018" spans="21:22">
      <c r="U4018" s="8"/>
      <c r="V4018" s="8"/>
    </row>
    <row r="4019" spans="21:22">
      <c r="U4019" s="8"/>
      <c r="V4019" s="8"/>
    </row>
    <row r="4020" spans="21:22">
      <c r="U4020" s="8"/>
      <c r="V4020" s="8"/>
    </row>
    <row r="4021" spans="21:22">
      <c r="U4021" s="8"/>
      <c r="V4021" s="8"/>
    </row>
    <row r="4022" spans="21:22">
      <c r="U4022" s="8"/>
      <c r="V4022" s="8"/>
    </row>
    <row r="4023" spans="21:22">
      <c r="U4023" s="8"/>
      <c r="V4023" s="8"/>
    </row>
    <row r="4024" spans="21:22">
      <c r="U4024" s="8"/>
      <c r="V4024" s="8"/>
    </row>
    <row r="4025" spans="21:22">
      <c r="U4025" s="8"/>
      <c r="V4025" s="8"/>
    </row>
    <row r="4026" spans="21:22">
      <c r="U4026" s="8"/>
      <c r="V4026" s="8"/>
    </row>
    <row r="4027" spans="21:22">
      <c r="U4027" s="8"/>
      <c r="V4027" s="8"/>
    </row>
    <row r="4028" spans="21:22">
      <c r="U4028" s="8"/>
      <c r="V4028" s="8"/>
    </row>
    <row r="4029" spans="21:22">
      <c r="U4029" s="8"/>
      <c r="V4029" s="8"/>
    </row>
    <row r="4030" spans="21:22">
      <c r="U4030" s="8"/>
      <c r="V4030" s="8"/>
    </row>
    <row r="4031" spans="21:22">
      <c r="U4031" s="8"/>
      <c r="V4031" s="8"/>
    </row>
    <row r="4032" spans="21:22">
      <c r="U4032" s="8"/>
      <c r="V4032" s="8"/>
    </row>
    <row r="4033" spans="21:22">
      <c r="U4033" s="8"/>
      <c r="V4033" s="8"/>
    </row>
    <row r="4034" spans="21:22">
      <c r="U4034" s="8"/>
      <c r="V4034" s="8"/>
    </row>
    <row r="4035" spans="21:22">
      <c r="U4035" s="8"/>
      <c r="V4035" s="8"/>
    </row>
    <row r="4036" spans="21:22">
      <c r="U4036" s="8"/>
      <c r="V4036" s="8"/>
    </row>
    <row r="4037" spans="21:22">
      <c r="U4037" s="8"/>
      <c r="V4037" s="8"/>
    </row>
    <row r="4038" spans="21:22">
      <c r="U4038" s="8"/>
      <c r="V4038" s="8"/>
    </row>
    <row r="4039" spans="21:22">
      <c r="U4039" s="8"/>
      <c r="V4039" s="8"/>
    </row>
    <row r="4040" spans="21:22">
      <c r="U4040" s="8"/>
      <c r="V4040" s="8"/>
    </row>
    <row r="4041" spans="21:22">
      <c r="U4041" s="8"/>
      <c r="V4041" s="8"/>
    </row>
    <row r="4042" spans="21:22">
      <c r="U4042" s="8"/>
      <c r="V4042" s="8"/>
    </row>
    <row r="4043" spans="21:22">
      <c r="U4043" s="8"/>
      <c r="V4043" s="8"/>
    </row>
    <row r="4044" spans="21:22">
      <c r="U4044" s="8"/>
      <c r="V4044" s="8"/>
    </row>
    <row r="4045" spans="21:22">
      <c r="U4045" s="8"/>
      <c r="V4045" s="8"/>
    </row>
    <row r="4046" spans="21:22">
      <c r="U4046" s="8"/>
      <c r="V4046" s="8"/>
    </row>
    <row r="4047" spans="21:22">
      <c r="U4047" s="8"/>
      <c r="V4047" s="8"/>
    </row>
    <row r="4048" spans="21:22">
      <c r="U4048" s="8"/>
      <c r="V4048" s="8"/>
    </row>
    <row r="4049" spans="21:22">
      <c r="U4049" s="8"/>
      <c r="V4049" s="8"/>
    </row>
    <row r="4050" spans="21:22">
      <c r="U4050" s="8"/>
      <c r="V4050" s="8"/>
    </row>
    <row r="4051" spans="21:22">
      <c r="U4051" s="8"/>
      <c r="V4051" s="8"/>
    </row>
    <row r="4052" spans="21:22">
      <c r="U4052" s="8"/>
      <c r="V4052" s="8"/>
    </row>
    <row r="4053" spans="21:22">
      <c r="U4053" s="8"/>
      <c r="V4053" s="8"/>
    </row>
    <row r="4054" spans="21:22">
      <c r="U4054" s="8"/>
      <c r="V4054" s="8"/>
    </row>
    <row r="4055" spans="21:22">
      <c r="U4055" s="8"/>
      <c r="V4055" s="8"/>
    </row>
    <row r="4056" spans="21:22">
      <c r="U4056" s="8"/>
      <c r="V4056" s="8"/>
    </row>
    <row r="4057" spans="21:22">
      <c r="U4057" s="8"/>
      <c r="V4057" s="8"/>
    </row>
    <row r="4058" spans="21:22">
      <c r="U4058" s="8"/>
      <c r="V4058" s="8"/>
    </row>
    <row r="4059" spans="21:22">
      <c r="U4059" s="8"/>
      <c r="V4059" s="8"/>
    </row>
    <row r="4060" spans="21:22">
      <c r="U4060" s="8"/>
      <c r="V4060" s="8"/>
    </row>
    <row r="4061" spans="21:22">
      <c r="U4061" s="8"/>
      <c r="V4061" s="8"/>
    </row>
    <row r="4062" spans="21:22">
      <c r="U4062" s="8"/>
      <c r="V4062" s="8"/>
    </row>
    <row r="4063" spans="21:22">
      <c r="U4063" s="8"/>
      <c r="V4063" s="8"/>
    </row>
    <row r="4064" spans="21:22">
      <c r="U4064" s="8"/>
      <c r="V4064" s="8"/>
    </row>
    <row r="4065" spans="21:22">
      <c r="U4065" s="8"/>
      <c r="V4065" s="8"/>
    </row>
    <row r="4066" spans="21:22">
      <c r="U4066" s="8"/>
      <c r="V4066" s="8"/>
    </row>
    <row r="4067" spans="21:22">
      <c r="U4067" s="8"/>
      <c r="V4067" s="8"/>
    </row>
    <row r="4068" spans="21:22">
      <c r="U4068" s="8"/>
      <c r="V4068" s="8"/>
    </row>
    <row r="4069" spans="21:22">
      <c r="U4069" s="8"/>
      <c r="V4069" s="8"/>
    </row>
    <row r="4070" spans="21:22">
      <c r="U4070" s="8"/>
      <c r="V4070" s="8"/>
    </row>
    <row r="4071" spans="21:22">
      <c r="U4071" s="8"/>
      <c r="V4071" s="8"/>
    </row>
    <row r="4072" spans="21:22">
      <c r="U4072" s="8"/>
      <c r="V4072" s="8"/>
    </row>
    <row r="4073" spans="21:22">
      <c r="U4073" s="8"/>
      <c r="V4073" s="8"/>
    </row>
    <row r="4074" spans="21:22">
      <c r="U4074" s="8"/>
      <c r="V4074" s="8"/>
    </row>
    <row r="4075" spans="21:22">
      <c r="U4075" s="8"/>
      <c r="V4075" s="8"/>
    </row>
    <row r="4076" spans="21:22">
      <c r="U4076" s="8"/>
      <c r="V4076" s="8"/>
    </row>
    <row r="4077" spans="21:22">
      <c r="U4077" s="8"/>
      <c r="V4077" s="8"/>
    </row>
    <row r="4078" spans="21:22">
      <c r="U4078" s="8"/>
      <c r="V4078" s="8"/>
    </row>
    <row r="4079" spans="21:22">
      <c r="U4079" s="8"/>
      <c r="V4079" s="8"/>
    </row>
    <row r="4080" spans="21:22">
      <c r="U4080" s="8"/>
      <c r="V4080" s="8"/>
    </row>
    <row r="4081" spans="21:22">
      <c r="U4081" s="8"/>
      <c r="V4081" s="8"/>
    </row>
    <row r="4082" spans="21:22">
      <c r="U4082" s="8"/>
      <c r="V4082" s="8"/>
    </row>
    <row r="4083" spans="21:22">
      <c r="U4083" s="8"/>
      <c r="V4083" s="8"/>
    </row>
    <row r="4084" spans="21:22">
      <c r="U4084" s="8"/>
      <c r="V4084" s="8"/>
    </row>
    <row r="4085" spans="21:22">
      <c r="U4085" s="8"/>
      <c r="V4085" s="8"/>
    </row>
    <row r="4086" spans="21:22">
      <c r="U4086" s="8"/>
      <c r="V4086" s="8"/>
    </row>
    <row r="4087" spans="21:22">
      <c r="U4087" s="8"/>
      <c r="V4087" s="8"/>
    </row>
    <row r="4088" spans="21:22">
      <c r="U4088" s="8"/>
      <c r="V4088" s="8"/>
    </row>
    <row r="4089" spans="21:22">
      <c r="U4089" s="8"/>
      <c r="V4089" s="8"/>
    </row>
    <row r="4090" spans="21:22">
      <c r="U4090" s="8"/>
      <c r="V4090" s="8"/>
    </row>
    <row r="4091" spans="21:22">
      <c r="U4091" s="8"/>
      <c r="V4091" s="8"/>
    </row>
    <row r="4092" spans="21:22">
      <c r="U4092" s="8"/>
      <c r="V4092" s="8"/>
    </row>
    <row r="4093" spans="21:22">
      <c r="U4093" s="8"/>
      <c r="V4093" s="8"/>
    </row>
    <row r="4094" spans="21:22">
      <c r="U4094" s="8"/>
      <c r="V4094" s="8"/>
    </row>
    <row r="4095" spans="21:22">
      <c r="U4095" s="8"/>
      <c r="V4095" s="8"/>
    </row>
    <row r="4096" spans="21:22">
      <c r="U4096" s="8"/>
      <c r="V4096" s="8"/>
    </row>
    <row r="4097" spans="21:22">
      <c r="U4097" s="8"/>
      <c r="V4097" s="8"/>
    </row>
    <row r="4098" spans="21:22">
      <c r="U4098" s="8"/>
      <c r="V4098" s="8"/>
    </row>
    <row r="4099" spans="21:22">
      <c r="U4099" s="8"/>
      <c r="V4099" s="8"/>
    </row>
    <row r="4100" spans="21:22">
      <c r="U4100" s="8"/>
      <c r="V4100" s="8"/>
    </row>
    <row r="4101" spans="21:22">
      <c r="U4101" s="8"/>
      <c r="V4101" s="8"/>
    </row>
    <row r="4102" spans="21:22">
      <c r="U4102" s="8"/>
      <c r="V4102" s="8"/>
    </row>
    <row r="4103" spans="21:22">
      <c r="U4103" s="8"/>
      <c r="V4103" s="8"/>
    </row>
    <row r="4104" spans="21:22">
      <c r="U4104" s="8"/>
      <c r="V4104" s="8"/>
    </row>
    <row r="4105" spans="21:22">
      <c r="U4105" s="8"/>
      <c r="V4105" s="8"/>
    </row>
    <row r="4106" spans="21:22">
      <c r="U4106" s="8"/>
      <c r="V4106" s="8"/>
    </row>
    <row r="4107" spans="21:22">
      <c r="U4107" s="8"/>
      <c r="V4107" s="8"/>
    </row>
    <row r="4108" spans="21:22">
      <c r="U4108" s="8"/>
      <c r="V4108" s="8"/>
    </row>
    <row r="4109" spans="21:22">
      <c r="U4109" s="8"/>
      <c r="V4109" s="8"/>
    </row>
    <row r="4110" spans="21:22">
      <c r="U4110" s="8"/>
      <c r="V4110" s="8"/>
    </row>
    <row r="4111" spans="21:22">
      <c r="U4111" s="8"/>
      <c r="V4111" s="8"/>
    </row>
    <row r="163667" spans="21:22">
      <c r="U163667" s="8"/>
      <c r="V163667" s="8"/>
    </row>
    <row r="163668" spans="21:22">
      <c r="U163668" s="8"/>
      <c r="V163668" s="8"/>
    </row>
    <row r="163669" spans="21:22">
      <c r="U163669" s="8"/>
      <c r="V163669" s="8"/>
    </row>
    <row r="163670" spans="21:22">
      <c r="U163670" s="8"/>
      <c r="V163670" s="8"/>
    </row>
    <row r="163671" spans="21:22">
      <c r="U163671" s="8"/>
      <c r="V163671" s="8"/>
    </row>
    <row r="163672" spans="21:22">
      <c r="U163672" s="8"/>
      <c r="V163672" s="8"/>
    </row>
    <row r="163673" spans="21:22">
      <c r="U163673" s="8"/>
      <c r="V163673" s="8"/>
    </row>
    <row r="163674" spans="21:22">
      <c r="U163674" s="8"/>
      <c r="V163674" s="8"/>
    </row>
    <row r="163675" spans="21:22">
      <c r="U163675" s="8"/>
      <c r="V163675" s="8"/>
    </row>
    <row r="163676" spans="21:22">
      <c r="U163676" s="8"/>
      <c r="V163676" s="8"/>
    </row>
    <row r="163677" spans="21:22">
      <c r="U163677" s="8"/>
      <c r="V163677" s="8"/>
    </row>
    <row r="163678" spans="21:22">
      <c r="U163678" s="8"/>
      <c r="V163678" s="8"/>
    </row>
    <row r="163679" spans="21:22">
      <c r="U163679" s="8"/>
      <c r="V163679" s="8"/>
    </row>
    <row r="163680" spans="21:22">
      <c r="U163680" s="8"/>
      <c r="V163680" s="8"/>
    </row>
    <row r="163681" spans="21:22">
      <c r="U163681" s="8"/>
      <c r="V163681" s="8"/>
    </row>
    <row r="163682" spans="21:22">
      <c r="U163682" s="8"/>
      <c r="V163682" s="8"/>
    </row>
    <row r="163683" spans="21:22">
      <c r="U163683" s="8"/>
      <c r="V163683" s="8"/>
    </row>
    <row r="163684" spans="21:22">
      <c r="U163684" s="8"/>
      <c r="V163684" s="8"/>
    </row>
    <row r="163685" spans="21:22">
      <c r="U163685" s="8"/>
      <c r="V163685" s="8"/>
    </row>
    <row r="163686" spans="21:22">
      <c r="U163686" s="8"/>
      <c r="V163686" s="8"/>
    </row>
    <row r="163687" spans="21:22">
      <c r="U163687" s="8"/>
      <c r="V163687" s="8"/>
    </row>
    <row r="163688" spans="21:22">
      <c r="U163688" s="8"/>
      <c r="V163688" s="8"/>
    </row>
    <row r="163689" spans="21:22">
      <c r="U163689" s="8"/>
      <c r="V163689" s="8"/>
    </row>
    <row r="163690" spans="21:22">
      <c r="U163690" s="8"/>
      <c r="V163690" s="8"/>
    </row>
    <row r="163691" spans="21:22">
      <c r="U163691" s="8"/>
      <c r="V163691" s="8"/>
    </row>
    <row r="163692" spans="21:22">
      <c r="U163692" s="8"/>
      <c r="V163692" s="8"/>
    </row>
    <row r="163693" spans="21:22">
      <c r="U163693" s="8"/>
      <c r="V163693" s="8"/>
    </row>
    <row r="163694" spans="21:22">
      <c r="U163694" s="8"/>
      <c r="V163694" s="8"/>
    </row>
    <row r="163695" spans="21:22">
      <c r="U163695" s="8"/>
      <c r="V163695" s="8"/>
    </row>
    <row r="163696" spans="21:22">
      <c r="U163696" s="8"/>
      <c r="V163696" s="8"/>
    </row>
    <row r="163697" spans="21:22">
      <c r="U163697" s="8"/>
      <c r="V163697" s="8"/>
    </row>
    <row r="163698" spans="21:22">
      <c r="U163698" s="8"/>
      <c r="V163698" s="8"/>
    </row>
    <row r="163699" spans="21:22">
      <c r="U163699" s="8"/>
      <c r="V163699" s="8"/>
    </row>
    <row r="163700" spans="21:22">
      <c r="U163700" s="8"/>
      <c r="V163700" s="8"/>
    </row>
    <row r="163701" spans="21:22">
      <c r="U163701" s="8"/>
      <c r="V163701" s="8"/>
    </row>
    <row r="163702" spans="21:22">
      <c r="U163702" s="8"/>
      <c r="V163702" s="8"/>
    </row>
    <row r="163703" spans="21:22">
      <c r="U163703" s="8"/>
      <c r="V163703" s="8"/>
    </row>
    <row r="163704" spans="21:22">
      <c r="U163704" s="8"/>
      <c r="V163704" s="8"/>
    </row>
    <row r="163705" spans="21:22">
      <c r="U163705" s="8"/>
      <c r="V163705" s="8"/>
    </row>
    <row r="163706" spans="21:22">
      <c r="U163706" s="8"/>
      <c r="V163706" s="8"/>
    </row>
    <row r="163707" spans="21:22">
      <c r="U163707" s="8"/>
      <c r="V163707" s="8"/>
    </row>
    <row r="163708" spans="21:22">
      <c r="U163708" s="8"/>
      <c r="V163708" s="8"/>
    </row>
    <row r="163709" spans="21:22">
      <c r="U163709" s="8"/>
      <c r="V163709" s="8"/>
    </row>
    <row r="163710" spans="21:22">
      <c r="U163710" s="8"/>
      <c r="V163710" s="8"/>
    </row>
    <row r="163711" spans="21:22">
      <c r="U163711" s="8"/>
      <c r="V163711" s="8"/>
    </row>
    <row r="163712" spans="21:22">
      <c r="U163712" s="8"/>
      <c r="V163712" s="8"/>
    </row>
    <row r="163713" spans="21:22">
      <c r="U163713" s="8"/>
      <c r="V163713" s="8"/>
    </row>
    <row r="163714" spans="21:22">
      <c r="U163714" s="8"/>
      <c r="V163714" s="8"/>
    </row>
    <row r="163715" spans="21:22">
      <c r="U163715" s="8"/>
      <c r="V163715" s="8"/>
    </row>
    <row r="163716" spans="21:22">
      <c r="U163716" s="8"/>
      <c r="V163716" s="8"/>
    </row>
    <row r="163717" spans="21:22">
      <c r="U163717" s="8"/>
      <c r="V163717" s="8"/>
    </row>
    <row r="163718" spans="21:22">
      <c r="U163718" s="8"/>
      <c r="V163718" s="8"/>
    </row>
    <row r="163719" spans="21:22">
      <c r="U163719" s="8"/>
      <c r="V163719" s="8"/>
    </row>
    <row r="163720" spans="21:22">
      <c r="U163720" s="8"/>
      <c r="V163720" s="8"/>
    </row>
    <row r="163721" spans="21:22">
      <c r="U163721" s="8"/>
      <c r="V163721" s="8"/>
    </row>
    <row r="163722" spans="21:22">
      <c r="U163722" s="8"/>
      <c r="V163722" s="8"/>
    </row>
    <row r="163723" spans="21:22">
      <c r="U163723" s="8"/>
      <c r="V163723" s="8"/>
    </row>
    <row r="163724" spans="21:22">
      <c r="U163724" s="8"/>
      <c r="V163724" s="8"/>
    </row>
    <row r="163725" spans="21:22">
      <c r="U163725" s="8"/>
      <c r="V163725" s="8"/>
    </row>
    <row r="163726" spans="21:22">
      <c r="U163726" s="8"/>
      <c r="V163726" s="8"/>
    </row>
    <row r="163727" spans="21:22">
      <c r="U163727" s="8"/>
      <c r="V163727" s="8"/>
    </row>
    <row r="163728" spans="21:22">
      <c r="U163728" s="8"/>
      <c r="V163728" s="8"/>
    </row>
    <row r="163729" spans="21:22">
      <c r="U163729" s="8"/>
      <c r="V163729" s="8"/>
    </row>
    <row r="163730" spans="21:22">
      <c r="U163730" s="8"/>
      <c r="V163730" s="8"/>
    </row>
    <row r="163731" spans="21:22">
      <c r="U163731" s="8"/>
      <c r="V163731" s="8"/>
    </row>
    <row r="163732" spans="21:22">
      <c r="U163732" s="8"/>
      <c r="V163732" s="8"/>
    </row>
    <row r="163733" spans="21:22">
      <c r="U163733" s="8"/>
      <c r="V163733" s="8"/>
    </row>
    <row r="163734" spans="21:22">
      <c r="U163734" s="8"/>
      <c r="V163734" s="8"/>
    </row>
    <row r="163735" spans="21:22">
      <c r="U163735" s="8"/>
      <c r="V163735" s="8"/>
    </row>
    <row r="163736" spans="21:22">
      <c r="U163736" s="8"/>
      <c r="V163736" s="8"/>
    </row>
    <row r="163737" spans="21:22">
      <c r="U163737" s="8"/>
      <c r="V163737" s="8"/>
    </row>
    <row r="163738" spans="21:22">
      <c r="U163738" s="8"/>
      <c r="V163738" s="8"/>
    </row>
    <row r="163739" spans="21:22">
      <c r="U163739" s="8"/>
      <c r="V163739" s="8"/>
    </row>
    <row r="163740" spans="21:22">
      <c r="U163740" s="8"/>
      <c r="V163740" s="8"/>
    </row>
    <row r="163741" spans="21:22">
      <c r="U163741" s="8"/>
      <c r="V163741" s="8"/>
    </row>
    <row r="163742" spans="21:22">
      <c r="U163742" s="8"/>
      <c r="V163742" s="8"/>
    </row>
    <row r="163743" spans="21:22">
      <c r="U163743" s="8"/>
      <c r="V163743" s="8"/>
    </row>
    <row r="163744" spans="21:22">
      <c r="U163744" s="8"/>
      <c r="V163744" s="8"/>
    </row>
    <row r="163745" spans="21:22">
      <c r="U163745" s="8"/>
      <c r="V163745" s="8"/>
    </row>
    <row r="163746" spans="21:22">
      <c r="U163746" s="8"/>
      <c r="V163746" s="8"/>
    </row>
    <row r="163747" spans="21:22">
      <c r="U163747" s="8"/>
    </row>
    <row r="163748" spans="21:22">
      <c r="U163748" s="109"/>
      <c r="V163748" s="109"/>
    </row>
    <row r="163749" spans="21:22">
      <c r="U163749" s="109"/>
      <c r="V163749" s="109"/>
    </row>
    <row r="163750" spans="21:22">
      <c r="U163750" s="109"/>
      <c r="V163750" s="109"/>
    </row>
    <row r="163751" spans="21:22">
      <c r="U163751" s="109"/>
      <c r="V163751" s="109"/>
    </row>
    <row r="163752" spans="21:22">
      <c r="U163752" s="109"/>
      <c r="V163752" s="109"/>
    </row>
    <row r="163753" spans="21:22">
      <c r="U163753" s="109"/>
      <c r="V163753" s="109"/>
    </row>
    <row r="163754" spans="21:22">
      <c r="U163754" s="109"/>
      <c r="V163754" s="109"/>
    </row>
    <row r="163755" spans="21:22">
      <c r="U163755" s="109"/>
      <c r="V163755" s="109"/>
    </row>
    <row r="163756" spans="21:22">
      <c r="U163756" s="109"/>
      <c r="V163756" s="109"/>
    </row>
    <row r="163757" spans="21:22">
      <c r="U163757" s="109"/>
      <c r="V163757" s="109"/>
    </row>
    <row r="163758" spans="21:22">
      <c r="U163758" s="109"/>
      <c r="V163758" s="109"/>
    </row>
    <row r="163759" spans="21:22">
      <c r="U163759" s="109"/>
      <c r="V163759" s="109"/>
    </row>
    <row r="163760" spans="21:22">
      <c r="U163760" s="109"/>
      <c r="V163760" s="109"/>
    </row>
    <row r="163761" spans="21:22">
      <c r="U163761" s="109"/>
      <c r="V163761" s="109"/>
    </row>
    <row r="163762" spans="21:22">
      <c r="U163762" s="109"/>
      <c r="V163762" s="109"/>
    </row>
    <row r="163763" spans="21:22">
      <c r="U163763" s="109"/>
      <c r="V163763" s="109"/>
    </row>
    <row r="163764" spans="21:22">
      <c r="U163764" s="109"/>
      <c r="V163764" s="109"/>
    </row>
    <row r="163765" spans="21:22">
      <c r="U163765" s="109"/>
      <c r="V163765" s="109"/>
    </row>
    <row r="163766" spans="21:22">
      <c r="U163766" s="109"/>
      <c r="V163766" s="109"/>
    </row>
    <row r="163767" spans="21:22">
      <c r="U163767" s="109"/>
      <c r="V163767" s="109"/>
    </row>
    <row r="163768" spans="21:22">
      <c r="U163768" s="109"/>
      <c r="V163768" s="109"/>
    </row>
    <row r="163769" spans="21:22">
      <c r="U163769" s="109"/>
      <c r="V163769" s="109"/>
    </row>
    <row r="163770" spans="21:22">
      <c r="U163770" s="109"/>
      <c r="V163770" s="109"/>
    </row>
    <row r="163771" spans="21:22">
      <c r="U163771" s="109"/>
      <c r="V163771" s="109"/>
    </row>
    <row r="163772" spans="21:22">
      <c r="U163772" s="109"/>
      <c r="V163772" s="109"/>
    </row>
    <row r="163773" spans="21:22">
      <c r="U163773" s="109"/>
      <c r="V163773" s="109"/>
    </row>
    <row r="163774" spans="21:22">
      <c r="U163774" s="109"/>
      <c r="V163774" s="109"/>
    </row>
    <row r="163775" spans="21:22">
      <c r="U163775" s="109"/>
      <c r="V163775" s="109"/>
    </row>
    <row r="163776" spans="21:22">
      <c r="U163776" s="109"/>
      <c r="V163776" s="109"/>
    </row>
    <row r="163777" spans="21:22">
      <c r="U163777" s="109"/>
      <c r="V163777" s="109"/>
    </row>
    <row r="163778" spans="21:22">
      <c r="U163778" s="109"/>
      <c r="V163778" s="109"/>
    </row>
    <row r="163779" spans="21:22">
      <c r="U163779" s="109"/>
      <c r="V163779" s="109"/>
    </row>
    <row r="163780" spans="21:22">
      <c r="U163780" s="109"/>
      <c r="V163780" s="109"/>
    </row>
    <row r="163781" spans="21:22">
      <c r="U163781" s="109"/>
      <c r="V163781" s="109"/>
    </row>
    <row r="163782" spans="21:22">
      <c r="U163782" s="109"/>
      <c r="V163782" s="109"/>
    </row>
    <row r="163783" spans="21:22">
      <c r="U163783" s="109"/>
      <c r="V163783" s="109"/>
    </row>
    <row r="163784" spans="21:22">
      <c r="U163784" s="109"/>
      <c r="V163784" s="109"/>
    </row>
    <row r="163785" spans="21:22">
      <c r="U163785" s="109"/>
      <c r="V163785" s="109"/>
    </row>
    <row r="163786" spans="21:22">
      <c r="U163786" s="109"/>
      <c r="V163786" s="109"/>
    </row>
    <row r="163787" spans="21:22">
      <c r="U163787" s="109"/>
      <c r="V163787" s="109"/>
    </row>
    <row r="163788" spans="21:22">
      <c r="U163788" s="109"/>
      <c r="V163788" s="109"/>
    </row>
    <row r="163789" spans="21:22">
      <c r="U163789" s="109"/>
      <c r="V163789" s="109"/>
    </row>
    <row r="163790" spans="21:22">
      <c r="U163790" s="109"/>
      <c r="V163790" s="109"/>
    </row>
    <row r="163791" spans="21:22">
      <c r="U163791" s="109"/>
      <c r="V163791" s="109"/>
    </row>
    <row r="163792" spans="21:22">
      <c r="U163792" s="109"/>
      <c r="V163792" s="109"/>
    </row>
    <row r="163793" spans="21:22">
      <c r="U163793" s="109"/>
      <c r="V163793" s="109"/>
    </row>
    <row r="163794" spans="21:22">
      <c r="U163794" s="109"/>
      <c r="V163794" s="109"/>
    </row>
    <row r="163795" spans="21:22">
      <c r="U163795" s="8"/>
      <c r="V163795" s="8"/>
    </row>
    <row r="163796" spans="21:22">
      <c r="U163796" s="8"/>
      <c r="V163796" s="8"/>
    </row>
    <row r="163797" spans="21:22">
      <c r="U163797" s="8"/>
      <c r="V163797" s="8"/>
    </row>
    <row r="163798" spans="21:22">
      <c r="U163798" s="8"/>
      <c r="V163798" s="8"/>
    </row>
    <row r="163799" spans="21:22">
      <c r="U163799" s="8"/>
      <c r="V163799" s="8"/>
    </row>
    <row r="163800" spans="21:22">
      <c r="U163800" s="8"/>
      <c r="V163800" s="8"/>
    </row>
    <row r="163801" spans="21:22">
      <c r="U163801" s="8"/>
      <c r="V163801" s="8"/>
    </row>
    <row r="163802" spans="21:22">
      <c r="U163802" s="8"/>
      <c r="V163802" s="8"/>
    </row>
    <row r="163803" spans="21:22">
      <c r="U163803" s="8"/>
      <c r="V163803" s="8"/>
    </row>
    <row r="163804" spans="21:22">
      <c r="U163804" s="8"/>
      <c r="V163804" s="8"/>
    </row>
    <row r="163805" spans="21:22">
      <c r="U163805" s="8"/>
      <c r="V163805" s="8"/>
    </row>
    <row r="163806" spans="21:22">
      <c r="U163806" s="8"/>
      <c r="V163806" s="8"/>
    </row>
    <row r="163807" spans="21:22">
      <c r="U163807" s="8"/>
      <c r="V163807" s="8"/>
    </row>
    <row r="163808" spans="21:22">
      <c r="U163808" s="8"/>
      <c r="V163808" s="8"/>
    </row>
    <row r="163809" spans="21:22">
      <c r="U163809" s="8"/>
      <c r="V163809" s="8"/>
    </row>
    <row r="163810" spans="21:22">
      <c r="U163810" s="8"/>
      <c r="V163810" s="8"/>
    </row>
    <row r="163811" spans="21:22">
      <c r="U163811" s="8"/>
      <c r="V163811" s="8"/>
    </row>
    <row r="163812" spans="21:22">
      <c r="U163812" s="8"/>
      <c r="V163812" s="8"/>
    </row>
    <row r="163813" spans="21:22">
      <c r="U163813" s="8"/>
      <c r="V163813" s="8"/>
    </row>
    <row r="163814" spans="21:22">
      <c r="U163814" s="8"/>
      <c r="V163814" s="8"/>
    </row>
    <row r="163815" spans="21:22">
      <c r="U163815" s="8"/>
      <c r="V163815" s="8"/>
    </row>
    <row r="163816" spans="21:22">
      <c r="U163816" s="8"/>
      <c r="V163816" s="8"/>
    </row>
    <row r="163817" spans="21:22">
      <c r="U163817" s="8"/>
      <c r="V163817" s="8"/>
    </row>
    <row r="163818" spans="21:22">
      <c r="U163818" s="8"/>
      <c r="V163818" s="8"/>
    </row>
    <row r="163819" spans="21:22">
      <c r="U163819" s="8"/>
      <c r="V163819" s="8"/>
    </row>
    <row r="163820" spans="21:22">
      <c r="U163820" s="8"/>
      <c r="V163820" s="8"/>
    </row>
    <row r="163821" spans="21:22">
      <c r="U163821" s="8"/>
      <c r="V163821" s="8"/>
    </row>
    <row r="163822" spans="21:22">
      <c r="U163822" s="8"/>
      <c r="V163822" s="8"/>
    </row>
    <row r="163823" spans="21:22">
      <c r="U163823" s="8"/>
      <c r="V163823" s="8"/>
    </row>
    <row r="163824" spans="21:22">
      <c r="U163824" s="8"/>
      <c r="V163824" s="8"/>
    </row>
    <row r="163825" spans="21:22">
      <c r="U163825" s="8"/>
      <c r="V163825" s="8"/>
    </row>
    <row r="163826" spans="21:22">
      <c r="U163826" s="8"/>
      <c r="V163826" s="8"/>
    </row>
    <row r="163827" spans="21:22">
      <c r="U163827" s="8"/>
    </row>
    <row r="163828" spans="21:22">
      <c r="U163828" s="8"/>
    </row>
    <row r="163829" spans="21:22">
      <c r="U163829" s="8"/>
    </row>
  </sheetData>
  <customSheetViews>
    <customSheetView guid="{BC3DAF18-7010-4F12-AA15-743444918B74}" scale="60" showPageBreaks="1" fitToPage="1" printArea="1" view="pageBreakPreview">
      <selection activeCell="B69" sqref="B69:X69"/>
      <pageMargins left="0.39370078740157483" right="0.31496062992125984" top="0.62992125984251968" bottom="0.74803149606299213" header="0.31496062992125984" footer="0.31496062992125984"/>
      <pageSetup paperSize="8" scale="31" fitToHeight="0" orientation="landscape" horizontalDpi="300" verticalDpi="300" r:id="rId1"/>
    </customSheetView>
    <customSheetView guid="{AEA2E2E3-5B32-4875-901B-B78609C8AED7}" scale="80" showPageBreaks="1" fitToPage="1" printArea="1" view="pageBreakPreview" topLeftCell="P64">
      <selection activeCell="B69" sqref="B69:X69"/>
      <pageMargins left="0.39370078740157483" right="0.31496062992125984" top="0.62992125984251968" bottom="0.74803149606299213" header="0.31496062992125984" footer="0.31496062992125984"/>
      <pageSetup paperSize="9" scale="22" fitToHeight="0" orientation="landscape" horizontalDpi="300" verticalDpi="300" r:id="rId2"/>
    </customSheetView>
  </customSheetViews>
  <mergeCells count="23">
    <mergeCell ref="B37:V37"/>
    <mergeCell ref="B44:V44"/>
    <mergeCell ref="B38:V38"/>
    <mergeCell ref="B39:V39"/>
    <mergeCell ref="B40:V40"/>
    <mergeCell ref="B41:V41"/>
    <mergeCell ref="B42:V42"/>
    <mergeCell ref="B43:V43"/>
    <mergeCell ref="B34:V34"/>
    <mergeCell ref="B35:V35"/>
    <mergeCell ref="B36:V36"/>
    <mergeCell ref="A30:E30"/>
    <mergeCell ref="B31:V31"/>
    <mergeCell ref="B33:V33"/>
    <mergeCell ref="B32:V32"/>
    <mergeCell ref="A1:V1"/>
    <mergeCell ref="A3:A6"/>
    <mergeCell ref="C3:U3"/>
    <mergeCell ref="V3:V6"/>
    <mergeCell ref="B3:B6"/>
    <mergeCell ref="C4:J4"/>
    <mergeCell ref="K4:R4"/>
    <mergeCell ref="S4:U4"/>
  </mergeCells>
  <pageMargins left="0.39370078740157483" right="0.31496062992125984" top="0.62992125984251968" bottom="0.74803149606299213" header="0.31496062992125984" footer="0.31496062992125984"/>
  <pageSetup paperSize="8" scale="33" fitToHeight="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L14" sqref="L14"/>
    </sheetView>
  </sheetViews>
  <sheetFormatPr defaultRowHeight="15"/>
  <cols>
    <col min="1" max="1" width="5.85546875" customWidth="1"/>
    <col min="2" max="2" width="19.85546875" customWidth="1"/>
    <col min="3" max="3" width="18.5703125" customWidth="1"/>
    <col min="4" max="4" width="21.140625" customWidth="1"/>
    <col min="5" max="5" width="20.42578125" customWidth="1"/>
    <col min="6" max="6" width="19.7109375" customWidth="1"/>
    <col min="7" max="7" width="20" customWidth="1"/>
    <col min="8" max="8" width="18.7109375" customWidth="1"/>
    <col min="9" max="9" width="17.42578125" customWidth="1"/>
  </cols>
  <sheetData>
    <row r="1" spans="1:9" ht="15.75">
      <c r="E1" s="15"/>
      <c r="G1" s="191" t="s">
        <v>15</v>
      </c>
      <c r="H1" s="191"/>
      <c r="I1" s="191"/>
    </row>
    <row r="2" spans="1:9" ht="15.75">
      <c r="E2" s="15"/>
      <c r="G2" s="15"/>
      <c r="H2" s="15"/>
    </row>
    <row r="4" spans="1:9" ht="15.75">
      <c r="A4" s="8"/>
      <c r="B4" s="8"/>
      <c r="C4" s="13"/>
      <c r="D4" s="13"/>
      <c r="E4" s="13"/>
      <c r="F4" s="13"/>
      <c r="G4" s="13"/>
      <c r="H4" s="16"/>
      <c r="I4" s="8"/>
    </row>
    <row r="5" spans="1:9">
      <c r="E5" s="6" t="s">
        <v>16</v>
      </c>
    </row>
    <row r="6" spans="1:9">
      <c r="D6" s="6"/>
    </row>
    <row r="7" spans="1:9">
      <c r="C7" s="8"/>
    </row>
    <row r="8" spans="1:9" ht="14.25" customHeight="1">
      <c r="B8" s="25" t="s">
        <v>19</v>
      </c>
      <c r="C8" s="23"/>
      <c r="D8" s="22" t="s">
        <v>20</v>
      </c>
      <c r="E8" s="13"/>
    </row>
    <row r="9" spans="1:9" ht="14.25" customHeight="1">
      <c r="B9" s="23"/>
      <c r="C9" s="23"/>
      <c r="D9" s="20"/>
      <c r="E9" s="21"/>
    </row>
    <row r="10" spans="1:9" ht="14.25" customHeight="1">
      <c r="B10" s="23"/>
      <c r="C10" s="23"/>
      <c r="D10" s="22" t="s">
        <v>6</v>
      </c>
      <c r="E10" s="13"/>
    </row>
    <row r="11" spans="1:9" ht="14.25" customHeight="1">
      <c r="B11" s="23"/>
      <c r="C11" s="23"/>
      <c r="D11" s="22"/>
      <c r="E11" s="8"/>
    </row>
    <row r="12" spans="1:9" ht="15" customHeight="1">
      <c r="B12" s="24"/>
      <c r="C12" s="24"/>
    </row>
    <row r="13" spans="1:9" ht="18.75" customHeight="1">
      <c r="A13" s="188" t="s">
        <v>0</v>
      </c>
      <c r="B13" s="188" t="s">
        <v>5</v>
      </c>
      <c r="C13" s="188" t="s">
        <v>9</v>
      </c>
      <c r="D13" s="188" t="s">
        <v>10</v>
      </c>
      <c r="E13" s="188" t="s">
        <v>11</v>
      </c>
      <c r="F13" s="188" t="s">
        <v>12</v>
      </c>
      <c r="G13" s="188" t="s">
        <v>13</v>
      </c>
      <c r="H13" s="188" t="s">
        <v>14</v>
      </c>
      <c r="I13" s="190" t="s">
        <v>18</v>
      </c>
    </row>
    <row r="14" spans="1:9" ht="78.75" customHeight="1">
      <c r="A14" s="189" t="s">
        <v>1</v>
      </c>
      <c r="B14" s="189" t="s">
        <v>1</v>
      </c>
      <c r="C14" s="189" t="s">
        <v>1</v>
      </c>
      <c r="D14" s="188"/>
      <c r="E14" s="188"/>
      <c r="F14" s="188"/>
      <c r="G14" s="188"/>
      <c r="H14" s="188"/>
      <c r="I14" s="190"/>
    </row>
    <row r="15" spans="1:9" s="2" customFormat="1" ht="15.75">
      <c r="A15" s="18">
        <v>1</v>
      </c>
      <c r="B15" s="18">
        <v>2</v>
      </c>
      <c r="C15" s="18">
        <v>3</v>
      </c>
      <c r="D15" s="18">
        <v>4</v>
      </c>
      <c r="E15" s="18">
        <v>5</v>
      </c>
      <c r="F15" s="18">
        <v>6</v>
      </c>
      <c r="G15" s="18">
        <v>7</v>
      </c>
      <c r="H15" s="18">
        <v>8</v>
      </c>
      <c r="I15" s="18">
        <v>9</v>
      </c>
    </row>
    <row r="16" spans="1:9" ht="15.75">
      <c r="A16" s="18"/>
      <c r="B16" s="19"/>
      <c r="C16" s="19"/>
      <c r="D16" s="19"/>
      <c r="E16" s="19"/>
      <c r="F16" s="19"/>
      <c r="G16" s="19"/>
      <c r="H16" s="19"/>
      <c r="I16" s="1"/>
    </row>
    <row r="17" spans="1:9" ht="15.75">
      <c r="A17" s="18"/>
      <c r="B17" s="19"/>
      <c r="C17" s="19"/>
      <c r="D17" s="19"/>
      <c r="E17" s="19"/>
      <c r="F17" s="19"/>
      <c r="G17" s="19"/>
      <c r="H17" s="19"/>
      <c r="I17" s="1"/>
    </row>
    <row r="18" spans="1:9" ht="15.75">
      <c r="A18" s="18"/>
      <c r="B18" s="19"/>
      <c r="C18" s="19"/>
      <c r="D18" s="19"/>
      <c r="E18" s="19"/>
      <c r="F18" s="19"/>
      <c r="G18" s="19"/>
      <c r="H18" s="19"/>
      <c r="I18" s="1"/>
    </row>
    <row r="19" spans="1:9" ht="15.75">
      <c r="A19" s="19"/>
      <c r="B19" s="19"/>
      <c r="C19" s="19"/>
      <c r="D19" s="19"/>
      <c r="E19" s="19"/>
      <c r="F19" s="19"/>
      <c r="G19" s="19"/>
      <c r="H19" s="19"/>
      <c r="I19" s="1"/>
    </row>
    <row r="20" spans="1:9" ht="15.75">
      <c r="A20" s="19"/>
      <c r="B20" s="19"/>
      <c r="C20" s="19"/>
      <c r="D20" s="19"/>
      <c r="E20" s="19"/>
      <c r="F20" s="19"/>
      <c r="G20" s="19"/>
      <c r="H20" s="19"/>
      <c r="I20" s="1"/>
    </row>
    <row r="21" spans="1:9" ht="15.75">
      <c r="A21" s="19"/>
      <c r="B21" s="19"/>
      <c r="C21" s="19"/>
      <c r="D21" s="19"/>
      <c r="E21" s="19"/>
      <c r="F21" s="19"/>
      <c r="G21" s="19"/>
      <c r="H21" s="19"/>
      <c r="I21" s="1"/>
    </row>
    <row r="22" spans="1:9" ht="15.75">
      <c r="A22" s="19"/>
      <c r="B22" s="19"/>
      <c r="C22" s="19"/>
      <c r="D22" s="19"/>
      <c r="E22" s="19"/>
      <c r="F22" s="19"/>
      <c r="G22" s="19"/>
      <c r="H22" s="19"/>
      <c r="I22" s="1"/>
    </row>
    <row r="23" spans="1:9" ht="15.75">
      <c r="A23" s="10"/>
      <c r="B23" s="10"/>
      <c r="C23" s="10"/>
      <c r="D23" s="10"/>
      <c r="E23" s="10"/>
      <c r="F23" s="10"/>
      <c r="G23" s="10"/>
      <c r="H23" s="10"/>
    </row>
    <row r="24" spans="1:9" ht="15.75">
      <c r="A24" s="10"/>
      <c r="B24" s="10"/>
      <c r="C24" s="10"/>
      <c r="D24" s="10"/>
      <c r="E24" s="10"/>
      <c r="F24" s="10"/>
      <c r="G24" s="10"/>
      <c r="H24" s="10"/>
    </row>
    <row r="25" spans="1:9" ht="15.75">
      <c r="A25" s="5" t="s">
        <v>17</v>
      </c>
      <c r="B25" s="10"/>
      <c r="C25" s="10"/>
      <c r="D25" s="10"/>
      <c r="E25" s="10"/>
      <c r="F25" s="10"/>
      <c r="G25" s="10"/>
      <c r="H25" s="10"/>
    </row>
  </sheetData>
  <customSheetViews>
    <customSheetView guid="{BC3DAF18-7010-4F12-AA15-743444918B74}" state="hidden">
      <selection activeCell="L14" sqref="L14"/>
      <pageMargins left="0.70866141732283472" right="0.70866141732283472" top="0.74803149606299213" bottom="0.74803149606299213" header="0.31496062992125984" footer="0.31496062992125984"/>
      <pageSetup paperSize="9" scale="81" orientation="landscape" r:id="rId1"/>
    </customSheetView>
    <customSheetView guid="{AEA2E2E3-5B32-4875-901B-B78609C8AED7}" state="hidden">
      <selection activeCell="L14" sqref="L14"/>
      <pageMargins left="0.70866141732283472" right="0.70866141732283472" top="0.74803149606299213" bottom="0.74803149606299213" header="0.31496062992125984" footer="0.31496062992125984"/>
      <pageSetup paperSize="9" scale="81" orientation="landscape" r:id="rId2"/>
    </customSheetView>
  </customSheetViews>
  <mergeCells count="10">
    <mergeCell ref="A13:A14"/>
    <mergeCell ref="B13:B14"/>
    <mergeCell ref="C13:C14"/>
    <mergeCell ref="I13:I14"/>
    <mergeCell ref="G1:I1"/>
    <mergeCell ref="D13:D14"/>
    <mergeCell ref="E13:E14"/>
    <mergeCell ref="H13:H14"/>
    <mergeCell ref="G13:G14"/>
    <mergeCell ref="F13:F14"/>
  </mergeCells>
  <pageMargins left="0.70866141732283472" right="0.70866141732283472" top="0.74803149606299213" bottom="0.74803149606299213" header="0.31496062992125984" footer="0.31496062992125984"/>
  <pageSetup paperSize="9" scale="8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view="pageBreakPreview" topLeftCell="A7" zoomScale="90" zoomScaleSheetLayoutView="90" workbookViewId="0">
      <selection activeCell="I18" sqref="I18:L18"/>
    </sheetView>
  </sheetViews>
  <sheetFormatPr defaultRowHeight="15"/>
  <cols>
    <col min="2" max="2" width="13" customWidth="1"/>
    <col min="3" max="3" width="7.42578125" customWidth="1"/>
    <col min="4" max="5" width="9.28515625" customWidth="1"/>
    <col min="7" max="7" width="7.140625" customWidth="1"/>
    <col min="8" max="8" width="6.140625" customWidth="1"/>
    <col min="9" max="9" width="15.85546875" customWidth="1"/>
    <col min="10" max="10" width="15.42578125" customWidth="1"/>
    <col min="11" max="11" width="15.140625" customWidth="1"/>
    <col min="12" max="12" width="17.28515625" customWidth="1"/>
    <col min="13" max="13" width="12.140625" customWidth="1"/>
    <col min="16" max="16" width="15" customWidth="1"/>
  </cols>
  <sheetData>
    <row r="1" spans="1:24" ht="22.5" customHeight="1">
      <c r="A1" s="3"/>
      <c r="O1" s="208" t="s">
        <v>36</v>
      </c>
      <c r="P1" s="191"/>
      <c r="Q1" s="36"/>
    </row>
    <row r="2" spans="1:24" ht="20.25">
      <c r="H2" s="4"/>
    </row>
    <row r="3" spans="1:24" ht="15.75">
      <c r="A3" s="3"/>
    </row>
    <row r="4" spans="1:24" ht="17.25">
      <c r="D4" s="12"/>
      <c r="E4" s="12"/>
      <c r="F4" s="11" t="s">
        <v>8</v>
      </c>
      <c r="G4" s="11"/>
      <c r="H4" s="11"/>
      <c r="I4" s="11"/>
      <c r="J4" s="11"/>
      <c r="K4" s="11"/>
      <c r="L4" s="11"/>
      <c r="M4" s="11"/>
      <c r="N4" s="11"/>
      <c r="O4" s="11"/>
      <c r="P4" s="9"/>
      <c r="Q4" s="9"/>
      <c r="R4" s="8"/>
      <c r="T4" s="8"/>
      <c r="U4" s="8"/>
      <c r="V4" s="8"/>
      <c r="W4" s="8"/>
      <c r="X4" s="8"/>
    </row>
    <row r="5" spans="1:24" ht="15.75">
      <c r="E5" s="3"/>
      <c r="F5" s="3"/>
      <c r="G5" s="3"/>
      <c r="H5" s="3"/>
      <c r="I5" s="3"/>
      <c r="J5" s="3"/>
      <c r="K5" s="3"/>
      <c r="L5" s="3"/>
      <c r="M5" s="3"/>
      <c r="N5" s="3"/>
      <c r="O5" s="3"/>
      <c r="P5" s="3"/>
      <c r="Q5" s="3"/>
      <c r="R5" s="8"/>
      <c r="T5" s="8"/>
      <c r="U5" s="8"/>
      <c r="V5" s="8"/>
      <c r="W5" s="8"/>
      <c r="X5" s="8"/>
    </row>
    <row r="6" spans="1:24" ht="15.75">
      <c r="C6" s="13"/>
      <c r="D6" s="13"/>
      <c r="E6" s="13"/>
      <c r="F6" s="13"/>
      <c r="G6" s="13"/>
      <c r="H6" s="13"/>
      <c r="I6" s="13"/>
      <c r="J6" s="13"/>
      <c r="K6" s="13"/>
      <c r="L6" s="13"/>
      <c r="M6" s="13"/>
      <c r="N6" s="14"/>
      <c r="O6" s="13"/>
    </row>
    <row r="7" spans="1:24" ht="24" customHeight="1">
      <c r="C7" s="203" t="s">
        <v>16</v>
      </c>
      <c r="D7" s="203"/>
      <c r="E7" s="203"/>
      <c r="F7" s="203"/>
      <c r="G7" s="203"/>
      <c r="H7" s="203"/>
      <c r="I7" s="203"/>
      <c r="J7" s="203"/>
      <c r="K7" s="203"/>
      <c r="L7" s="203"/>
      <c r="M7" s="203"/>
      <c r="N7" s="203"/>
      <c r="O7" s="203"/>
    </row>
    <row r="8" spans="1:24" ht="58.5" customHeight="1">
      <c r="A8" s="210" t="s">
        <v>7</v>
      </c>
      <c r="B8" s="210"/>
      <c r="C8" s="210"/>
      <c r="D8" s="210"/>
      <c r="E8" s="210"/>
      <c r="F8" s="210"/>
      <c r="G8" s="210"/>
      <c r="H8" s="210"/>
      <c r="I8" s="210"/>
      <c r="J8" s="210"/>
      <c r="K8" s="210"/>
      <c r="L8" s="210"/>
      <c r="M8" s="210"/>
      <c r="N8" s="210"/>
      <c r="O8" s="210"/>
      <c r="P8" s="210"/>
    </row>
    <row r="9" spans="1:24" ht="16.5">
      <c r="J9" s="7" t="s">
        <v>21</v>
      </c>
    </row>
    <row r="10" spans="1:24" ht="15.75">
      <c r="A10" s="5"/>
      <c r="B10" s="5"/>
      <c r="C10" s="5"/>
      <c r="D10" s="5"/>
      <c r="E10" s="5"/>
      <c r="F10" s="5"/>
      <c r="G10" s="5"/>
      <c r="H10" s="26"/>
    </row>
    <row r="11" spans="1:24" ht="15.75">
      <c r="A11" s="5" t="s">
        <v>19</v>
      </c>
      <c r="B11" s="5"/>
      <c r="C11" s="5"/>
      <c r="D11" s="5" t="s">
        <v>22</v>
      </c>
      <c r="E11" s="5"/>
      <c r="F11" s="206"/>
      <c r="G11" s="206"/>
      <c r="H11" s="27"/>
      <c r="I11" s="8"/>
    </row>
    <row r="12" spans="1:24" ht="15.75">
      <c r="A12" s="5"/>
      <c r="B12" s="5"/>
      <c r="C12" s="5"/>
      <c r="D12" s="5" t="s">
        <v>6</v>
      </c>
      <c r="E12" s="5"/>
      <c r="F12" s="207"/>
      <c r="G12" s="207"/>
      <c r="H12" s="27"/>
      <c r="I12" s="8"/>
    </row>
    <row r="13" spans="1:24" ht="15" customHeight="1">
      <c r="A13" s="5"/>
      <c r="B13" s="5"/>
      <c r="C13" s="5"/>
      <c r="D13" s="5"/>
      <c r="E13" s="5"/>
      <c r="F13" s="5"/>
      <c r="G13" s="28"/>
      <c r="H13" s="27"/>
      <c r="I13" s="8"/>
    </row>
    <row r="14" spans="1:24" ht="15.75">
      <c r="A14" s="29" t="s">
        <v>34</v>
      </c>
      <c r="H14" s="8"/>
      <c r="I14" s="8"/>
      <c r="J14" s="8"/>
    </row>
    <row r="15" spans="1:24" ht="15.75">
      <c r="A15" s="29"/>
      <c r="H15" s="8"/>
      <c r="I15" s="8"/>
    </row>
    <row r="16" spans="1:24" ht="15.75">
      <c r="A16" s="30" t="s">
        <v>28</v>
      </c>
    </row>
    <row r="17" spans="1:16" ht="15.75">
      <c r="A17" s="30"/>
    </row>
    <row r="18" spans="1:16" ht="89.25" customHeight="1">
      <c r="A18" s="204" t="s">
        <v>23</v>
      </c>
      <c r="B18" s="204"/>
      <c r="C18" s="204"/>
      <c r="D18" s="204"/>
      <c r="E18" s="204" t="s">
        <v>35</v>
      </c>
      <c r="F18" s="204"/>
      <c r="G18" s="204"/>
      <c r="H18" s="204"/>
      <c r="I18" s="204" t="s">
        <v>26</v>
      </c>
      <c r="J18" s="204"/>
      <c r="K18" s="204"/>
      <c r="L18" s="204"/>
      <c r="M18" s="195" t="s">
        <v>25</v>
      </c>
      <c r="N18" s="197" t="s">
        <v>27</v>
      </c>
      <c r="O18" s="198"/>
      <c r="P18" s="199"/>
    </row>
    <row r="19" spans="1:16" ht="97.5" customHeight="1">
      <c r="A19" s="204"/>
      <c r="B19" s="204"/>
      <c r="C19" s="204"/>
      <c r="D19" s="204"/>
      <c r="E19" s="204"/>
      <c r="F19" s="204"/>
      <c r="G19" s="204"/>
      <c r="H19" s="204"/>
      <c r="I19" s="31" t="s">
        <v>24</v>
      </c>
      <c r="J19" s="31" t="s">
        <v>2</v>
      </c>
      <c r="K19" s="31" t="s">
        <v>3</v>
      </c>
      <c r="L19" s="31" t="s">
        <v>4</v>
      </c>
      <c r="M19" s="196"/>
      <c r="N19" s="200"/>
      <c r="O19" s="201"/>
      <c r="P19" s="202"/>
    </row>
    <row r="20" spans="1:16" ht="15.75">
      <c r="A20" s="205">
        <v>1</v>
      </c>
      <c r="B20" s="205"/>
      <c r="C20" s="205"/>
      <c r="D20" s="205"/>
      <c r="E20" s="205">
        <v>2</v>
      </c>
      <c r="F20" s="205"/>
      <c r="G20" s="205"/>
      <c r="H20" s="205"/>
      <c r="I20" s="192">
        <v>3</v>
      </c>
      <c r="J20" s="193"/>
      <c r="K20" s="193"/>
      <c r="L20" s="194"/>
      <c r="M20" s="32">
        <v>4</v>
      </c>
      <c r="N20" s="192">
        <v>5</v>
      </c>
      <c r="O20" s="193"/>
      <c r="P20" s="194"/>
    </row>
    <row r="21" spans="1:16" ht="15.75">
      <c r="A21" s="205"/>
      <c r="B21" s="205"/>
      <c r="C21" s="205"/>
      <c r="D21" s="205"/>
      <c r="E21" s="205"/>
      <c r="F21" s="205"/>
      <c r="G21" s="205"/>
      <c r="H21" s="205"/>
      <c r="I21" s="33"/>
      <c r="J21" s="33"/>
      <c r="K21" s="33"/>
      <c r="L21" s="32"/>
      <c r="M21" s="32"/>
      <c r="N21" s="205"/>
      <c r="O21" s="205"/>
      <c r="P21" s="205"/>
    </row>
    <row r="22" spans="1:16" ht="15.75">
      <c r="A22" s="205"/>
      <c r="B22" s="205"/>
      <c r="C22" s="205"/>
      <c r="D22" s="205"/>
      <c r="E22" s="205"/>
      <c r="F22" s="205"/>
      <c r="G22" s="205"/>
      <c r="H22" s="205"/>
      <c r="I22" s="33"/>
      <c r="J22" s="33"/>
      <c r="K22" s="33"/>
      <c r="L22" s="32"/>
      <c r="M22" s="32"/>
      <c r="N22" s="205"/>
      <c r="O22" s="205"/>
      <c r="P22" s="205"/>
    </row>
    <row r="23" spans="1:16" ht="15.75">
      <c r="A23" s="205"/>
      <c r="B23" s="205"/>
      <c r="C23" s="205"/>
      <c r="D23" s="205"/>
      <c r="E23" s="205"/>
      <c r="F23" s="205"/>
      <c r="G23" s="205"/>
      <c r="H23" s="205"/>
      <c r="I23" s="33"/>
      <c r="J23" s="33"/>
      <c r="K23" s="33"/>
      <c r="L23" s="32"/>
      <c r="M23" s="32"/>
      <c r="N23" s="205"/>
      <c r="O23" s="205"/>
      <c r="P23" s="205"/>
    </row>
    <row r="24" spans="1:16" ht="15.75">
      <c r="A24" s="205"/>
      <c r="B24" s="205"/>
      <c r="C24" s="205"/>
      <c r="D24" s="205"/>
      <c r="E24" s="205"/>
      <c r="F24" s="205"/>
      <c r="G24" s="205"/>
      <c r="H24" s="205"/>
      <c r="I24" s="33"/>
      <c r="J24" s="33"/>
      <c r="K24" s="33"/>
      <c r="L24" s="32"/>
      <c r="M24" s="32"/>
      <c r="N24" s="205"/>
      <c r="O24" s="205"/>
      <c r="P24" s="205"/>
    </row>
    <row r="25" spans="1:16" ht="15.75">
      <c r="A25" s="3"/>
    </row>
    <row r="26" spans="1:16" ht="15.75">
      <c r="A26" s="3"/>
    </row>
    <row r="27" spans="1:16" ht="15.75">
      <c r="A27" s="5" t="s">
        <v>17</v>
      </c>
      <c r="B27" s="17"/>
      <c r="C27" s="17"/>
      <c r="D27" s="17"/>
      <c r="E27" s="17"/>
    </row>
    <row r="28" spans="1:16" ht="15.75">
      <c r="A28" s="3"/>
    </row>
    <row r="29" spans="1:16" ht="18.75">
      <c r="A29" s="35" t="s">
        <v>29</v>
      </c>
      <c r="B29" s="5" t="s">
        <v>30</v>
      </c>
    </row>
    <row r="30" spans="1:16" ht="18.75" customHeight="1">
      <c r="B30" s="5" t="s">
        <v>31</v>
      </c>
      <c r="E30" s="209" t="s">
        <v>32</v>
      </c>
      <c r="F30" s="209"/>
      <c r="G30" s="209"/>
      <c r="H30" s="209"/>
    </row>
    <row r="31" spans="1:16" ht="15.75">
      <c r="B31" s="29" t="s">
        <v>33</v>
      </c>
    </row>
    <row r="32" spans="1:16" ht="26.25">
      <c r="A32" s="34"/>
    </row>
    <row r="33" spans="1:1" ht="26.25">
      <c r="A33" s="34"/>
    </row>
    <row r="34" spans="1:1" ht="26.25">
      <c r="A34" s="34"/>
    </row>
  </sheetData>
  <customSheetViews>
    <customSheetView guid="{BC3DAF18-7010-4F12-AA15-743444918B74}"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1"/>
    </customSheetView>
    <customSheetView guid="{AEA2E2E3-5B32-4875-901B-B78609C8AED7}"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2"/>
    </customSheetView>
  </customSheetViews>
  <mergeCells count="27">
    <mergeCell ref="O1:P1"/>
    <mergeCell ref="E30:H30"/>
    <mergeCell ref="N21:P21"/>
    <mergeCell ref="N22:P22"/>
    <mergeCell ref="N23:P23"/>
    <mergeCell ref="N24:P24"/>
    <mergeCell ref="A8:P8"/>
    <mergeCell ref="E20:H20"/>
    <mergeCell ref="A21:D21"/>
    <mergeCell ref="A22:D22"/>
    <mergeCell ref="A23:D23"/>
    <mergeCell ref="A24:D24"/>
    <mergeCell ref="E21:H21"/>
    <mergeCell ref="E22:H22"/>
    <mergeCell ref="E23:H23"/>
    <mergeCell ref="E24:H24"/>
    <mergeCell ref="I20:L20"/>
    <mergeCell ref="M18:M19"/>
    <mergeCell ref="N18:P19"/>
    <mergeCell ref="C7:O7"/>
    <mergeCell ref="I18:L18"/>
    <mergeCell ref="A18:D19"/>
    <mergeCell ref="E18:H19"/>
    <mergeCell ref="A20:D20"/>
    <mergeCell ref="N20:P20"/>
    <mergeCell ref="F11:G11"/>
    <mergeCell ref="F12:G12"/>
  </mergeCells>
  <pageMargins left="0.70866141732283472" right="0.70866141732283472" top="0.74803149606299213" bottom="0.74803149606299213"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workbookViewId="0">
      <selection activeCell="A47" sqref="A47:B47"/>
    </sheetView>
  </sheetViews>
  <sheetFormatPr defaultRowHeight="15"/>
  <cols>
    <col min="1" max="1" width="48.140625" customWidth="1"/>
    <col min="2" max="2" width="31.5703125" customWidth="1"/>
    <col min="5" max="5" width="70.7109375" customWidth="1"/>
  </cols>
  <sheetData>
    <row r="1" spans="1:2" ht="15.75" thickBot="1">
      <c r="A1" s="61" t="s">
        <v>60</v>
      </c>
      <c r="B1" s="62" t="s">
        <v>61</v>
      </c>
    </row>
    <row r="2" spans="1:2" ht="15.75" thickBot="1">
      <c r="A2" s="63">
        <v>1</v>
      </c>
      <c r="B2" s="64">
        <v>2</v>
      </c>
    </row>
    <row r="3" spans="1:2" ht="15.75" thickBot="1">
      <c r="A3" s="211" t="s">
        <v>62</v>
      </c>
      <c r="B3" s="212"/>
    </row>
    <row r="4" spans="1:2" ht="68.25" thickBot="1">
      <c r="A4" s="65" t="s">
        <v>59</v>
      </c>
      <c r="B4" s="66" t="s">
        <v>63</v>
      </c>
    </row>
    <row r="5" spans="1:2" ht="15.75" thickBot="1">
      <c r="A5" s="65" t="s">
        <v>64</v>
      </c>
      <c r="B5" s="66" t="s">
        <v>65</v>
      </c>
    </row>
    <row r="6" spans="1:2" ht="41.25" thickBot="1">
      <c r="A6" s="65" t="s">
        <v>66</v>
      </c>
      <c r="B6" s="66" t="s">
        <v>67</v>
      </c>
    </row>
    <row r="7" spans="1:2" ht="95.25" thickBot="1">
      <c r="A7" s="65" t="s">
        <v>68</v>
      </c>
      <c r="B7" s="66" t="s">
        <v>69</v>
      </c>
    </row>
    <row r="8" spans="1:2" ht="15.75" thickBot="1">
      <c r="A8" t="s">
        <v>70</v>
      </c>
      <c r="B8" s="66" t="s">
        <v>65</v>
      </c>
    </row>
    <row r="9" spans="1:2" ht="18.75" thickBot="1">
      <c r="A9" t="s">
        <v>71</v>
      </c>
      <c r="B9" s="69"/>
    </row>
    <row r="10" spans="1:2" ht="108.75" thickBot="1">
      <c r="A10" s="65" t="s">
        <v>72</v>
      </c>
      <c r="B10" s="66" t="s">
        <v>73</v>
      </c>
    </row>
    <row r="11" spans="1:2" ht="54.75" customHeight="1" thickBot="1">
      <c r="A11" s="60" t="s">
        <v>74</v>
      </c>
      <c r="B11" s="66" t="s">
        <v>75</v>
      </c>
    </row>
    <row r="12" spans="1:2" ht="108.75" thickBot="1">
      <c r="A12" s="65" t="s">
        <v>76</v>
      </c>
      <c r="B12" s="66" t="s">
        <v>73</v>
      </c>
    </row>
    <row r="13" spans="1:2" ht="54.75" thickBot="1">
      <c r="A13" s="65" t="s">
        <v>77</v>
      </c>
      <c r="B13" s="69"/>
    </row>
    <row r="14" spans="1:2" ht="122.25" thickBot="1">
      <c r="A14" s="65" t="s">
        <v>78</v>
      </c>
      <c r="B14" s="66" t="s">
        <v>79</v>
      </c>
    </row>
    <row r="15" spans="1:2" ht="122.25" thickBot="1">
      <c r="A15" s="65" t="s">
        <v>80</v>
      </c>
      <c r="B15" s="66" t="s">
        <v>79</v>
      </c>
    </row>
    <row r="16" spans="1:2" ht="122.25" thickBot="1">
      <c r="A16" s="65" t="s">
        <v>81</v>
      </c>
      <c r="B16" s="66" t="s">
        <v>79</v>
      </c>
    </row>
    <row r="17" spans="1:7" ht="122.25" thickBot="1">
      <c r="A17" s="65" t="s">
        <v>82</v>
      </c>
      <c r="B17" s="66" t="s">
        <v>79</v>
      </c>
    </row>
    <row r="18" spans="1:7" ht="122.25" thickBot="1">
      <c r="A18" s="65" t="s">
        <v>83</v>
      </c>
      <c r="B18" s="66" t="s">
        <v>79</v>
      </c>
    </row>
    <row r="19" spans="1:7" ht="18.75" thickBot="1">
      <c r="A19" s="65" t="s">
        <v>84</v>
      </c>
      <c r="B19" s="69"/>
    </row>
    <row r="20" spans="1:7" ht="41.25" thickBot="1">
      <c r="A20" s="65" t="s">
        <v>85</v>
      </c>
      <c r="B20" s="66" t="s">
        <v>86</v>
      </c>
    </row>
    <row r="21" spans="1:7" ht="41.25" thickBot="1">
      <c r="A21" s="65" t="s">
        <v>87</v>
      </c>
      <c r="B21" s="66" t="s">
        <v>86</v>
      </c>
    </row>
    <row r="22" spans="1:7" ht="41.25" thickBot="1">
      <c r="A22" s="65" t="s">
        <v>88</v>
      </c>
      <c r="B22" s="66" t="s">
        <v>86</v>
      </c>
    </row>
    <row r="23" spans="1:7" ht="41.25" thickBot="1">
      <c r="A23" s="65" t="s">
        <v>89</v>
      </c>
      <c r="B23" s="66" t="s">
        <v>86</v>
      </c>
    </row>
    <row r="24" spans="1:7" ht="54.75" thickBot="1">
      <c r="A24" s="65" t="s">
        <v>90</v>
      </c>
      <c r="B24" s="66" t="s">
        <v>65</v>
      </c>
    </row>
    <row r="25" spans="1:7" ht="54.75" thickBot="1">
      <c r="A25" s="65" t="s">
        <v>91</v>
      </c>
      <c r="B25" s="66" t="s">
        <v>92</v>
      </c>
    </row>
    <row r="26" spans="1:7" ht="15.75" thickBot="1">
      <c r="A26" s="65" t="s">
        <v>93</v>
      </c>
      <c r="B26" s="66" t="s">
        <v>65</v>
      </c>
    </row>
    <row r="27" spans="1:7" ht="15.75" thickBot="1">
      <c r="A27" s="65" t="s">
        <v>94</v>
      </c>
      <c r="B27" s="66" t="s">
        <v>65</v>
      </c>
    </row>
    <row r="28" spans="1:7" ht="75.75" thickBot="1">
      <c r="A28" s="79" t="s">
        <v>95</v>
      </c>
      <c r="B28" s="66" t="s">
        <v>69</v>
      </c>
    </row>
    <row r="29" spans="1:7" ht="60.75" thickBot="1">
      <c r="A29" s="80" t="s">
        <v>96</v>
      </c>
      <c r="B29" s="66" t="s">
        <v>69</v>
      </c>
      <c r="E29" s="8"/>
      <c r="F29" s="81"/>
      <c r="G29" s="8"/>
    </row>
    <row r="30" spans="1:7" ht="54.75" thickBot="1">
      <c r="A30" s="80" t="s">
        <v>97</v>
      </c>
      <c r="B30" s="66" t="s">
        <v>69</v>
      </c>
      <c r="E30" s="8"/>
      <c r="F30" s="81"/>
      <c r="G30" s="8"/>
    </row>
    <row r="31" spans="1:7" ht="54.75" thickBot="1">
      <c r="A31" s="80" t="s">
        <v>98</v>
      </c>
      <c r="B31" s="66" t="s">
        <v>69</v>
      </c>
      <c r="E31" s="8"/>
      <c r="F31" s="81"/>
      <c r="G31" s="8"/>
    </row>
    <row r="32" spans="1:7" ht="54.75" thickBot="1">
      <c r="A32" s="80" t="s">
        <v>99</v>
      </c>
      <c r="B32" s="66" t="s">
        <v>69</v>
      </c>
      <c r="E32" s="8"/>
      <c r="F32" s="81"/>
      <c r="G32" s="8"/>
    </row>
    <row r="33" spans="1:7" ht="60.75" thickBot="1">
      <c r="A33" s="80" t="s">
        <v>100</v>
      </c>
      <c r="B33" s="66" t="s">
        <v>69</v>
      </c>
      <c r="E33" s="8"/>
      <c r="F33" s="81"/>
      <c r="G33" s="8"/>
    </row>
    <row r="34" spans="1:7" ht="54.75" thickBot="1">
      <c r="A34" s="75" t="s">
        <v>101</v>
      </c>
      <c r="B34" s="66" t="s">
        <v>69</v>
      </c>
      <c r="E34" s="8"/>
      <c r="F34" s="8"/>
      <c r="G34" s="8"/>
    </row>
    <row r="35" spans="1:7" ht="60.75" thickBot="1">
      <c r="A35" s="80" t="s">
        <v>102</v>
      </c>
      <c r="B35" s="69"/>
      <c r="F35" s="69"/>
    </row>
    <row r="36" spans="1:7" ht="27.75" thickBot="1">
      <c r="A36" s="65" t="s">
        <v>103</v>
      </c>
      <c r="B36" s="66" t="s">
        <v>65</v>
      </c>
    </row>
    <row r="37" spans="1:7" ht="15.75" thickBot="1">
      <c r="A37" s="65" t="s">
        <v>104</v>
      </c>
      <c r="B37" s="66" t="s">
        <v>65</v>
      </c>
    </row>
    <row r="38" spans="1:7" ht="15.75" thickBot="1">
      <c r="A38" s="65" t="s">
        <v>105</v>
      </c>
      <c r="B38" s="66" t="s">
        <v>65</v>
      </c>
    </row>
    <row r="39" spans="1:7" ht="15.75" thickBot="1">
      <c r="A39" s="65" t="s">
        <v>106</v>
      </c>
      <c r="B39" s="66" t="s">
        <v>65</v>
      </c>
    </row>
    <row r="40" spans="1:7" ht="15.75" thickBot="1">
      <c r="A40" s="65" t="s">
        <v>107</v>
      </c>
      <c r="B40" s="66" t="s">
        <v>65</v>
      </c>
    </row>
    <row r="41" spans="1:7" ht="15.75" thickBot="1">
      <c r="A41" s="65" t="s">
        <v>108</v>
      </c>
      <c r="B41" s="66" t="s">
        <v>65</v>
      </c>
    </row>
    <row r="42" spans="1:7" ht="15.75" thickBot="1">
      <c r="A42" s="65" t="s">
        <v>109</v>
      </c>
      <c r="B42" s="66" t="s">
        <v>65</v>
      </c>
    </row>
    <row r="43" spans="1:7" ht="15.75" thickBot="1">
      <c r="A43" s="65" t="s">
        <v>110</v>
      </c>
      <c r="B43" s="66" t="s">
        <v>65</v>
      </c>
    </row>
    <row r="44" spans="1:7" ht="18.75" thickBot="1">
      <c r="A44" s="65" t="s">
        <v>111</v>
      </c>
      <c r="B44" s="69"/>
    </row>
    <row r="45" spans="1:7" ht="18.75" thickBot="1">
      <c r="A45" s="65" t="s">
        <v>112</v>
      </c>
      <c r="B45" s="69"/>
    </row>
    <row r="46" spans="1:7" ht="18.75" thickBot="1">
      <c r="A46" s="65" t="s">
        <v>113</v>
      </c>
      <c r="B46" s="69"/>
    </row>
    <row r="47" spans="1:7" ht="15.75" thickBot="1">
      <c r="A47" s="211" t="s">
        <v>114</v>
      </c>
      <c r="B47" s="212"/>
    </row>
    <row r="48" spans="1:7" ht="41.25" thickBot="1">
      <c r="A48" s="65" t="s">
        <v>115</v>
      </c>
      <c r="B48" s="69"/>
    </row>
    <row r="49" spans="1:2" ht="54.75" thickBot="1">
      <c r="A49" s="65" t="s">
        <v>116</v>
      </c>
      <c r="B49" s="66" t="s">
        <v>117</v>
      </c>
    </row>
    <row r="50" spans="1:2" ht="54.75" thickBot="1">
      <c r="A50" s="65" t="s">
        <v>118</v>
      </c>
      <c r="B50" s="66" t="s">
        <v>117</v>
      </c>
    </row>
    <row r="51" spans="1:2" ht="54.75" thickBot="1">
      <c r="A51" s="65" t="s">
        <v>119</v>
      </c>
      <c r="B51" s="66" t="s">
        <v>117</v>
      </c>
    </row>
    <row r="52" spans="1:2" ht="54.75" thickBot="1">
      <c r="A52" s="65" t="s">
        <v>120</v>
      </c>
      <c r="B52" s="66" t="s">
        <v>117</v>
      </c>
    </row>
    <row r="53" spans="1:2" ht="27.75" thickBot="1">
      <c r="A53" s="65" t="s">
        <v>121</v>
      </c>
      <c r="B53" s="69"/>
    </row>
    <row r="54" spans="1:2" ht="54.75" thickBot="1">
      <c r="A54" s="65" t="s">
        <v>122</v>
      </c>
      <c r="B54" s="66" t="s">
        <v>117</v>
      </c>
    </row>
    <row r="55" spans="1:2" ht="54.75" thickBot="1">
      <c r="A55" s="65" t="s">
        <v>123</v>
      </c>
      <c r="B55" s="66" t="s">
        <v>117</v>
      </c>
    </row>
    <row r="56" spans="1:2" ht="54.75" thickBot="1">
      <c r="A56" s="65" t="s">
        <v>124</v>
      </c>
      <c r="B56" s="66" t="s">
        <v>117</v>
      </c>
    </row>
    <row r="57" spans="1:2" ht="27.75" thickBot="1">
      <c r="A57" s="65" t="s">
        <v>125</v>
      </c>
      <c r="B57" s="69"/>
    </row>
    <row r="58" spans="1:2" ht="54.75" thickBot="1">
      <c r="A58" s="65" t="s">
        <v>126</v>
      </c>
      <c r="B58" s="66" t="s">
        <v>117</v>
      </c>
    </row>
    <row r="59" spans="1:2" ht="54.75" thickBot="1">
      <c r="A59" s="65" t="s">
        <v>127</v>
      </c>
      <c r="B59" s="66" t="s">
        <v>117</v>
      </c>
    </row>
    <row r="60" spans="1:2" ht="54.75" thickBot="1">
      <c r="A60" s="65" t="s">
        <v>128</v>
      </c>
      <c r="B60" s="66" t="s">
        <v>117</v>
      </c>
    </row>
    <row r="61" spans="1:2" ht="54.75" thickBot="1">
      <c r="A61" s="65" t="s">
        <v>129</v>
      </c>
      <c r="B61" s="66" t="s">
        <v>117</v>
      </c>
    </row>
    <row r="62" spans="1:2" ht="54.75" thickBot="1">
      <c r="A62" s="65" t="s">
        <v>130</v>
      </c>
      <c r="B62" s="66" t="s">
        <v>117</v>
      </c>
    </row>
    <row r="63" spans="1:2" ht="54.75" thickBot="1">
      <c r="A63" s="65" t="s">
        <v>131</v>
      </c>
      <c r="B63" s="66" t="s">
        <v>117</v>
      </c>
    </row>
    <row r="64" spans="1:2" ht="54.75" thickBot="1">
      <c r="A64" s="65" t="s">
        <v>132</v>
      </c>
      <c r="B64" s="66" t="s">
        <v>117</v>
      </c>
    </row>
    <row r="65" spans="1:2" ht="81.75" thickBot="1">
      <c r="A65" s="65" t="s">
        <v>133</v>
      </c>
      <c r="B65" s="66" t="s">
        <v>134</v>
      </c>
    </row>
    <row r="66" spans="1:2" ht="81.75" thickBot="1">
      <c r="A66" s="65" t="s">
        <v>135</v>
      </c>
      <c r="B66" s="66" t="s">
        <v>134</v>
      </c>
    </row>
    <row r="67" spans="1:2" ht="18.75" thickBot="1">
      <c r="A67" s="65" t="s">
        <v>136</v>
      </c>
      <c r="B67" s="69"/>
    </row>
    <row r="68" spans="1:2" ht="54.75" thickBot="1">
      <c r="A68" s="65" t="s">
        <v>137</v>
      </c>
      <c r="B68" s="66" t="s">
        <v>117</v>
      </c>
    </row>
    <row r="69" spans="1:2" ht="54.75" thickBot="1">
      <c r="A69" s="65" t="s">
        <v>138</v>
      </c>
      <c r="B69" s="66" t="s">
        <v>117</v>
      </c>
    </row>
    <row r="70" spans="1:2" ht="54.75" thickBot="1">
      <c r="A70" s="65" t="s">
        <v>139</v>
      </c>
      <c r="B70" s="66" t="s">
        <v>117</v>
      </c>
    </row>
    <row r="71" spans="1:2" ht="54.75" thickBot="1">
      <c r="A71" s="65" t="s">
        <v>140</v>
      </c>
      <c r="B71" s="66" t="s">
        <v>117</v>
      </c>
    </row>
    <row r="72" spans="1:2" ht="54.75" thickBot="1">
      <c r="A72" s="65" t="s">
        <v>141</v>
      </c>
      <c r="B72" s="66" t="s">
        <v>117</v>
      </c>
    </row>
    <row r="73" spans="1:2" ht="54.75" thickBot="1">
      <c r="A73" s="65" t="s">
        <v>142</v>
      </c>
      <c r="B73" s="66" t="s">
        <v>117</v>
      </c>
    </row>
    <row r="74" spans="1:2" ht="54.75" thickBot="1">
      <c r="A74" s="65" t="s">
        <v>143</v>
      </c>
      <c r="B74" s="66" t="s">
        <v>117</v>
      </c>
    </row>
    <row r="75" spans="1:2" ht="81.75" thickBot="1">
      <c r="A75" s="65" t="s">
        <v>144</v>
      </c>
      <c r="B75" s="66" t="s">
        <v>134</v>
      </c>
    </row>
    <row r="76" spans="1:2" ht="81.75" thickBot="1">
      <c r="A76" s="65" t="s">
        <v>145</v>
      </c>
      <c r="B76" s="66" t="s">
        <v>134</v>
      </c>
    </row>
    <row r="77" spans="1:2" ht="54.75" thickBot="1">
      <c r="A77" s="75" t="s">
        <v>146</v>
      </c>
      <c r="B77" s="66" t="s">
        <v>117</v>
      </c>
    </row>
    <row r="78" spans="1:2" ht="176.25" thickBot="1">
      <c r="A78" s="65" t="s">
        <v>147</v>
      </c>
      <c r="B78" s="66" t="s">
        <v>148</v>
      </c>
    </row>
    <row r="79" spans="1:2" ht="54.75" thickBot="1">
      <c r="A79" s="65" t="s">
        <v>149</v>
      </c>
      <c r="B79" s="66" t="s">
        <v>117</v>
      </c>
    </row>
    <row r="80" spans="1:2" ht="54.75" thickBot="1">
      <c r="A80" s="65" t="s">
        <v>150</v>
      </c>
      <c r="B80" s="66" t="s">
        <v>117</v>
      </c>
    </row>
    <row r="81" spans="1:2" ht="54.75" thickBot="1">
      <c r="A81" s="65" t="s">
        <v>151</v>
      </c>
      <c r="B81" s="66" t="s">
        <v>117</v>
      </c>
    </row>
    <row r="82" spans="1:2" ht="54.75" thickBot="1">
      <c r="A82" s="65" t="s">
        <v>152</v>
      </c>
      <c r="B82" s="66" t="s">
        <v>117</v>
      </c>
    </row>
    <row r="83" spans="1:2" ht="54.75" thickBot="1">
      <c r="A83" s="65" t="s">
        <v>153</v>
      </c>
      <c r="B83" s="66" t="s">
        <v>117</v>
      </c>
    </row>
    <row r="84" spans="1:2" ht="54.75" thickBot="1">
      <c r="A84" s="65" t="s">
        <v>154</v>
      </c>
      <c r="B84" s="66" t="s">
        <v>117</v>
      </c>
    </row>
    <row r="85" spans="1:2" ht="18.75" thickBot="1">
      <c r="A85" s="65" t="s">
        <v>155</v>
      </c>
      <c r="B85" s="69"/>
    </row>
    <row r="86" spans="1:2" ht="54.75" thickBot="1">
      <c r="A86" s="65" t="s">
        <v>156</v>
      </c>
      <c r="B86" s="66" t="s">
        <v>117</v>
      </c>
    </row>
    <row r="87" spans="1:2" ht="54.75" thickBot="1">
      <c r="A87" s="65" t="s">
        <v>157</v>
      </c>
      <c r="B87" s="66" t="s">
        <v>117</v>
      </c>
    </row>
    <row r="88" spans="1:2" ht="15.75" thickBot="1">
      <c r="A88" s="211" t="s">
        <v>158</v>
      </c>
      <c r="B88" s="212"/>
    </row>
    <row r="89" spans="1:2" ht="41.25" thickBot="1">
      <c r="A89" s="65" t="s">
        <v>159</v>
      </c>
      <c r="B89" s="69"/>
    </row>
    <row r="90" spans="1:2" ht="41.25" thickBot="1">
      <c r="A90" s="65" t="s">
        <v>160</v>
      </c>
      <c r="B90" s="66" t="s">
        <v>161</v>
      </c>
    </row>
    <row r="91" spans="1:2" ht="41.25" thickBot="1">
      <c r="A91" s="65" t="s">
        <v>162</v>
      </c>
      <c r="B91" s="66" t="s">
        <v>161</v>
      </c>
    </row>
    <row r="92" spans="1:2" ht="41.25" thickBot="1">
      <c r="A92" s="65" t="s">
        <v>163</v>
      </c>
      <c r="B92" s="66" t="s">
        <v>161</v>
      </c>
    </row>
    <row r="93" spans="1:2" ht="18.75" thickBot="1">
      <c r="A93" s="65" t="s">
        <v>164</v>
      </c>
      <c r="B93" s="69"/>
    </row>
    <row r="94" spans="1:2" ht="27">
      <c r="A94" s="70" t="s">
        <v>165</v>
      </c>
      <c r="B94" s="213" t="s">
        <v>161</v>
      </c>
    </row>
    <row r="95" spans="1:2" ht="15.75" thickBot="1">
      <c r="A95" s="65" t="s">
        <v>166</v>
      </c>
      <c r="B95" s="214"/>
    </row>
    <row r="96" spans="1:2" ht="41.25" thickBot="1">
      <c r="A96" s="65" t="s">
        <v>167</v>
      </c>
      <c r="B96" s="66" t="s">
        <v>161</v>
      </c>
    </row>
    <row r="97" spans="1:2" ht="41.25" thickBot="1">
      <c r="A97" s="65" t="s">
        <v>168</v>
      </c>
      <c r="B97" s="66" t="s">
        <v>161</v>
      </c>
    </row>
    <row r="98" spans="1:2" ht="18.75" thickBot="1">
      <c r="A98" s="65" t="s">
        <v>169</v>
      </c>
      <c r="B98" s="69"/>
    </row>
    <row r="99" spans="1:2" ht="41.25" thickBot="1">
      <c r="A99" s="65" t="s">
        <v>170</v>
      </c>
      <c r="B99" s="66" t="s">
        <v>161</v>
      </c>
    </row>
    <row r="100" spans="1:2" ht="41.25" thickBot="1">
      <c r="A100" s="65" t="s">
        <v>171</v>
      </c>
      <c r="B100" s="66" t="s">
        <v>161</v>
      </c>
    </row>
    <row r="101" spans="1:2" ht="41.25" thickBot="1">
      <c r="A101" s="65" t="s">
        <v>172</v>
      </c>
      <c r="B101" s="66" t="s">
        <v>161</v>
      </c>
    </row>
    <row r="102" spans="1:2" ht="18.75" thickBot="1">
      <c r="A102" s="65" t="s">
        <v>173</v>
      </c>
      <c r="B102" s="69"/>
    </row>
    <row r="103" spans="1:2" ht="41.25" thickBot="1">
      <c r="A103" s="65" t="s">
        <v>174</v>
      </c>
      <c r="B103" s="66" t="s">
        <v>161</v>
      </c>
    </row>
    <row r="104" spans="1:2" ht="41.25" thickBot="1">
      <c r="A104" s="65" t="s">
        <v>175</v>
      </c>
      <c r="B104" s="66" t="s">
        <v>161</v>
      </c>
    </row>
    <row r="105" spans="1:2" ht="27.75" thickBot="1">
      <c r="A105" s="65" t="s">
        <v>176</v>
      </c>
      <c r="B105" s="69"/>
    </row>
    <row r="106" spans="1:2" ht="41.25" thickBot="1">
      <c r="A106" s="65" t="s">
        <v>177</v>
      </c>
      <c r="B106" s="66" t="s">
        <v>161</v>
      </c>
    </row>
    <row r="107" spans="1:2" ht="41.25" thickBot="1">
      <c r="A107" s="65" t="s">
        <v>178</v>
      </c>
      <c r="B107" s="66" t="s">
        <v>161</v>
      </c>
    </row>
    <row r="108" spans="1:2" ht="41.25" thickBot="1">
      <c r="A108" s="65" t="s">
        <v>179</v>
      </c>
      <c r="B108" s="66" t="s">
        <v>161</v>
      </c>
    </row>
    <row r="109" spans="1:2" ht="41.25" thickBot="1">
      <c r="A109" s="65" t="s">
        <v>180</v>
      </c>
      <c r="B109" s="66" t="s">
        <v>161</v>
      </c>
    </row>
    <row r="110" spans="1:2" ht="41.25" thickBot="1">
      <c r="A110" s="65" t="s">
        <v>181</v>
      </c>
      <c r="B110" s="66" t="s">
        <v>161</v>
      </c>
    </row>
    <row r="111" spans="1:2" ht="27.75" thickBot="1">
      <c r="A111" s="65" t="s">
        <v>182</v>
      </c>
      <c r="B111" s="69"/>
    </row>
    <row r="112" spans="1:2" ht="41.25" thickBot="1">
      <c r="A112" s="65" t="s">
        <v>183</v>
      </c>
      <c r="B112" s="66" t="s">
        <v>161</v>
      </c>
    </row>
    <row r="113" spans="1:2" ht="41.25" thickBot="1">
      <c r="A113" s="65" t="s">
        <v>184</v>
      </c>
      <c r="B113" s="66" t="s">
        <v>161</v>
      </c>
    </row>
    <row r="114" spans="1:2" ht="41.25" thickBot="1">
      <c r="A114" s="65" t="s">
        <v>185</v>
      </c>
      <c r="B114" s="66" t="s">
        <v>161</v>
      </c>
    </row>
    <row r="115" spans="1:2" ht="41.25" thickBot="1">
      <c r="A115" s="65" t="s">
        <v>186</v>
      </c>
      <c r="B115" s="66" t="s">
        <v>161</v>
      </c>
    </row>
    <row r="116" spans="1:2" ht="41.25" thickBot="1">
      <c r="A116" s="65" t="s">
        <v>187</v>
      </c>
      <c r="B116" s="66" t="s">
        <v>161</v>
      </c>
    </row>
    <row r="117" spans="1:2" ht="41.25" thickBot="1">
      <c r="A117" s="65" t="s">
        <v>188</v>
      </c>
      <c r="B117" s="66" t="s">
        <v>161</v>
      </c>
    </row>
    <row r="118" spans="1:2" ht="41.25" thickBot="1">
      <c r="A118" s="65" t="s">
        <v>189</v>
      </c>
      <c r="B118" s="66" t="s">
        <v>161</v>
      </c>
    </row>
    <row r="119" spans="1:2" ht="41.25" thickBot="1">
      <c r="A119" s="65" t="s">
        <v>190</v>
      </c>
      <c r="B119" s="66" t="s">
        <v>161</v>
      </c>
    </row>
    <row r="120" spans="1:2" ht="41.25" thickBot="1">
      <c r="A120" s="65" t="s">
        <v>191</v>
      </c>
      <c r="B120" s="66" t="s">
        <v>161</v>
      </c>
    </row>
    <row r="121" spans="1:2" ht="41.25" thickBot="1">
      <c r="A121" s="65" t="s">
        <v>192</v>
      </c>
      <c r="B121" s="66" t="s">
        <v>161</v>
      </c>
    </row>
    <row r="122" spans="1:2" ht="41.25" thickBot="1">
      <c r="A122" s="65" t="s">
        <v>193</v>
      </c>
      <c r="B122" s="66" t="s">
        <v>161</v>
      </c>
    </row>
    <row r="123" spans="1:2" ht="15.75" thickBot="1">
      <c r="A123" s="211" t="s">
        <v>194</v>
      </c>
      <c r="B123" s="212"/>
    </row>
    <row r="124" spans="1:2" ht="41.25" thickBot="1">
      <c r="A124" s="65" t="s">
        <v>195</v>
      </c>
      <c r="B124" s="66" t="s">
        <v>161</v>
      </c>
    </row>
    <row r="125" spans="1:2" ht="27.75" thickBot="1">
      <c r="A125" s="65" t="s">
        <v>196</v>
      </c>
      <c r="B125" s="69"/>
    </row>
    <row r="126" spans="1:2" ht="41.25" thickBot="1">
      <c r="A126" s="65" t="s">
        <v>197</v>
      </c>
      <c r="B126" s="66" t="s">
        <v>161</v>
      </c>
    </row>
    <row r="127" spans="1:2" ht="41.25" thickBot="1">
      <c r="A127" s="65" t="s">
        <v>198</v>
      </c>
      <c r="B127" s="66" t="s">
        <v>161</v>
      </c>
    </row>
    <row r="128" spans="1:2" ht="41.25" thickBot="1">
      <c r="A128" s="65" t="s">
        <v>199</v>
      </c>
      <c r="B128" s="66" t="s">
        <v>161</v>
      </c>
    </row>
    <row r="129" spans="1:8" ht="41.25" thickBot="1">
      <c r="A129" s="65" t="s">
        <v>200</v>
      </c>
      <c r="B129" s="66" t="s">
        <v>161</v>
      </c>
    </row>
    <row r="130" spans="1:8" ht="27.75" thickBot="1">
      <c r="A130" s="65" t="s">
        <v>201</v>
      </c>
      <c r="B130" s="69"/>
    </row>
    <row r="131" spans="1:8" ht="122.25" thickBot="1">
      <c r="A131" s="65" t="s">
        <v>202</v>
      </c>
      <c r="B131" s="66" t="s">
        <v>203</v>
      </c>
    </row>
    <row r="132" spans="1:8" ht="122.25" thickBot="1">
      <c r="A132" s="65" t="s">
        <v>204</v>
      </c>
      <c r="B132" s="66" t="s">
        <v>203</v>
      </c>
    </row>
    <row r="133" spans="1:8" ht="15.75" thickBot="1">
      <c r="A133" s="211" t="s">
        <v>205</v>
      </c>
      <c r="B133" s="212"/>
    </row>
    <row r="134" spans="1:8" ht="132.75" customHeight="1" thickBot="1">
      <c r="A134" s="67" t="s">
        <v>206</v>
      </c>
      <c r="B134" s="66" t="s">
        <v>207</v>
      </c>
      <c r="E134" s="8"/>
      <c r="F134" s="82"/>
      <c r="G134" s="83"/>
      <c r="H134" s="83"/>
    </row>
    <row r="135" spans="1:8" ht="15.75" thickBot="1">
      <c r="A135" s="211" t="s">
        <v>208</v>
      </c>
      <c r="B135" s="212"/>
    </row>
    <row r="136" spans="1:8" ht="108.75" thickBot="1">
      <c r="A136" s="76" t="s">
        <v>209</v>
      </c>
      <c r="B136" s="66" t="s">
        <v>210</v>
      </c>
    </row>
    <row r="137" spans="1:8" ht="108.75" thickBot="1">
      <c r="A137" s="76" t="s">
        <v>211</v>
      </c>
      <c r="B137" s="66" t="s">
        <v>210</v>
      </c>
    </row>
    <row r="138" spans="1:8" ht="108.75" thickBot="1">
      <c r="A138" s="76" t="s">
        <v>212</v>
      </c>
      <c r="B138" s="66" t="s">
        <v>210</v>
      </c>
    </row>
    <row r="139" spans="1:8" ht="41.25" thickBot="1">
      <c r="A139" s="76" t="s">
        <v>213</v>
      </c>
      <c r="B139" s="69"/>
    </row>
    <row r="140" spans="1:8" ht="108.75" thickBot="1">
      <c r="A140" s="65" t="s">
        <v>214</v>
      </c>
      <c r="B140" s="66" t="s">
        <v>210</v>
      </c>
    </row>
    <row r="141" spans="1:8" ht="108.75" thickBot="1">
      <c r="A141" s="65" t="s">
        <v>215</v>
      </c>
      <c r="B141" s="66" t="s">
        <v>210</v>
      </c>
    </row>
    <row r="142" spans="1:8" ht="108.75" thickBot="1">
      <c r="A142" s="65" t="s">
        <v>216</v>
      </c>
      <c r="B142" s="66" t="s">
        <v>210</v>
      </c>
    </row>
    <row r="143" spans="1:8" ht="54">
      <c r="A143" s="70" t="s">
        <v>217</v>
      </c>
      <c r="B143" s="213" t="s">
        <v>210</v>
      </c>
    </row>
    <row r="144" spans="1:8" ht="15.75" thickBot="1">
      <c r="A144" s="76" t="s">
        <v>218</v>
      </c>
      <c r="B144" s="214"/>
    </row>
    <row r="145" spans="1:2" ht="27.75" thickBot="1">
      <c r="A145" s="76" t="s">
        <v>219</v>
      </c>
      <c r="B145" s="69"/>
    </row>
    <row r="146" spans="1:2" ht="108.75" thickBot="1">
      <c r="A146" s="76" t="s">
        <v>220</v>
      </c>
      <c r="B146" s="66" t="s">
        <v>210</v>
      </c>
    </row>
    <row r="147" spans="1:2" ht="108.75" thickBot="1">
      <c r="A147" s="65" t="s">
        <v>221</v>
      </c>
      <c r="B147" s="66" t="s">
        <v>210</v>
      </c>
    </row>
    <row r="148" spans="1:2" ht="108.75" thickBot="1">
      <c r="A148" s="76" t="s">
        <v>222</v>
      </c>
      <c r="B148" s="66" t="s">
        <v>210</v>
      </c>
    </row>
    <row r="149" spans="1:2" ht="108.75" thickBot="1">
      <c r="A149" s="65" t="s">
        <v>223</v>
      </c>
      <c r="B149" s="66" t="s">
        <v>210</v>
      </c>
    </row>
    <row r="150" spans="1:2" ht="108.75" thickBot="1">
      <c r="A150" s="76" t="s">
        <v>224</v>
      </c>
      <c r="B150" s="66" t="s">
        <v>210</v>
      </c>
    </row>
    <row r="151" spans="1:2" ht="108.75" thickBot="1">
      <c r="A151" s="76" t="s">
        <v>225</v>
      </c>
      <c r="B151" s="66" t="s">
        <v>210</v>
      </c>
    </row>
    <row r="152" spans="1:2" ht="108.75" thickBot="1">
      <c r="A152" s="76" t="s">
        <v>226</v>
      </c>
      <c r="B152" s="66" t="s">
        <v>210</v>
      </c>
    </row>
    <row r="153" spans="1:2" ht="18.75" thickBot="1">
      <c r="A153" s="65" t="s">
        <v>227</v>
      </c>
      <c r="B153" s="69"/>
    </row>
    <row r="154" spans="1:2" ht="108.75" thickBot="1">
      <c r="A154" s="76" t="s">
        <v>228</v>
      </c>
      <c r="B154" s="66" t="s">
        <v>210</v>
      </c>
    </row>
    <row r="155" spans="1:2" ht="108.75" thickBot="1">
      <c r="A155" s="65" t="s">
        <v>229</v>
      </c>
      <c r="B155" s="66" t="s">
        <v>210</v>
      </c>
    </row>
    <row r="156" spans="1:2" ht="108.75" thickBot="1">
      <c r="A156" s="65" t="s">
        <v>230</v>
      </c>
      <c r="B156" s="66" t="s">
        <v>210</v>
      </c>
    </row>
    <row r="157" spans="1:2" ht="108.75" thickBot="1">
      <c r="A157" s="65" t="s">
        <v>231</v>
      </c>
      <c r="B157" s="66" t="s">
        <v>210</v>
      </c>
    </row>
    <row r="158" spans="1:2" ht="108.75" thickBot="1">
      <c r="A158" s="65" t="s">
        <v>232</v>
      </c>
      <c r="B158" s="66" t="s">
        <v>210</v>
      </c>
    </row>
    <row r="159" spans="1:2" ht="108.75" thickBot="1">
      <c r="A159" s="76" t="s">
        <v>233</v>
      </c>
      <c r="B159" s="66" t="s">
        <v>210</v>
      </c>
    </row>
    <row r="160" spans="1:2" ht="108.75" thickBot="1">
      <c r="A160" t="s">
        <v>234</v>
      </c>
      <c r="B160" s="66" t="s">
        <v>210</v>
      </c>
    </row>
    <row r="161" spans="1:2" ht="108.75" thickBot="1">
      <c r="A161" t="s">
        <v>235</v>
      </c>
      <c r="B161" s="66" t="s">
        <v>210</v>
      </c>
    </row>
    <row r="162" spans="1:2" ht="41.25" thickBot="1">
      <c r="A162" s="76" t="s">
        <v>236</v>
      </c>
      <c r="B162" s="69"/>
    </row>
    <row r="163" spans="1:2" ht="135.75" thickBot="1">
      <c r="A163" s="65" t="s">
        <v>237</v>
      </c>
      <c r="B163" s="66" t="s">
        <v>238</v>
      </c>
    </row>
    <row r="164" spans="1:2" ht="135.75" thickBot="1">
      <c r="A164" s="65" t="s">
        <v>239</v>
      </c>
      <c r="B164" s="66" t="s">
        <v>238</v>
      </c>
    </row>
    <row r="165" spans="1:2" ht="135.75" thickBot="1">
      <c r="A165" s="65" t="s">
        <v>240</v>
      </c>
      <c r="B165" s="66" t="s">
        <v>238</v>
      </c>
    </row>
    <row r="166" spans="1:2" ht="41.25" thickBot="1">
      <c r="A166" s="76" t="s">
        <v>241</v>
      </c>
      <c r="B166" s="69"/>
    </row>
    <row r="167" spans="1:2" ht="135.75" thickBot="1">
      <c r="A167" s="65" t="s">
        <v>242</v>
      </c>
      <c r="B167" s="66" t="s">
        <v>238</v>
      </c>
    </row>
    <row r="168" spans="1:2" ht="135.75" thickBot="1">
      <c r="A168" s="65" t="s">
        <v>243</v>
      </c>
      <c r="B168" s="66" t="s">
        <v>238</v>
      </c>
    </row>
    <row r="169" spans="1:2" ht="135.75" thickBot="1">
      <c r="A169" s="65" t="s">
        <v>244</v>
      </c>
      <c r="B169" s="66" t="s">
        <v>238</v>
      </c>
    </row>
    <row r="170" spans="1:2" ht="41.25" thickBot="1">
      <c r="A170" s="76" t="s">
        <v>245</v>
      </c>
      <c r="B170" s="69"/>
    </row>
    <row r="171" spans="1:2" ht="135.75" thickBot="1">
      <c r="A171" s="65" t="s">
        <v>246</v>
      </c>
      <c r="B171" s="66" t="s">
        <v>238</v>
      </c>
    </row>
    <row r="172" spans="1:2" ht="135.75" thickBot="1">
      <c r="A172" s="65" t="s">
        <v>247</v>
      </c>
      <c r="B172" s="66" t="s">
        <v>238</v>
      </c>
    </row>
    <row r="173" spans="1:2" ht="135.75" thickBot="1">
      <c r="A173" s="65" t="s">
        <v>248</v>
      </c>
      <c r="B173" s="66" t="s">
        <v>238</v>
      </c>
    </row>
    <row r="174" spans="1:2" ht="135.75" thickBot="1">
      <c r="A174" s="76" t="s">
        <v>249</v>
      </c>
      <c r="B174" s="66" t="s">
        <v>238</v>
      </c>
    </row>
    <row r="175" spans="1:2" ht="50.25" customHeight="1" thickBot="1">
      <c r="A175" s="211" t="s">
        <v>250</v>
      </c>
      <c r="B175" s="212"/>
    </row>
    <row r="176" spans="1:2" ht="135.75" thickBot="1">
      <c r="A176" s="76" t="s">
        <v>251</v>
      </c>
      <c r="B176" s="66" t="s">
        <v>252</v>
      </c>
    </row>
    <row r="177" spans="1:2" ht="135.75" thickBot="1">
      <c r="A177" s="76" t="s">
        <v>253</v>
      </c>
      <c r="B177" s="66" t="s">
        <v>252</v>
      </c>
    </row>
    <row r="178" spans="1:2" ht="135.75" thickBot="1">
      <c r="A178" s="65" t="s">
        <v>254</v>
      </c>
      <c r="B178" s="66" t="s">
        <v>252</v>
      </c>
    </row>
    <row r="179" spans="1:2" ht="81.75" thickBot="1">
      <c r="A179" s="65" t="s">
        <v>255</v>
      </c>
      <c r="B179" s="66" t="s">
        <v>256</v>
      </c>
    </row>
    <row r="180" spans="1:2" ht="122.25" thickBot="1">
      <c r="A180" s="65" t="s">
        <v>257</v>
      </c>
      <c r="B180" s="66" t="s">
        <v>258</v>
      </c>
    </row>
    <row r="181" spans="1:2" ht="34.5" customHeight="1" thickBot="1">
      <c r="A181" s="211" t="s">
        <v>259</v>
      </c>
      <c r="B181" s="212"/>
    </row>
    <row r="182" spans="1:2" ht="41.25" thickBot="1">
      <c r="A182" s="65" t="s">
        <v>260</v>
      </c>
      <c r="B182" s="69"/>
    </row>
    <row r="183" spans="1:2" ht="75.75" thickBot="1">
      <c r="A183" s="67" t="s">
        <v>261</v>
      </c>
      <c r="B183" s="71" t="s">
        <v>262</v>
      </c>
    </row>
    <row r="184" spans="1:2" ht="135.75" thickBot="1">
      <c r="A184" s="67" t="s">
        <v>263</v>
      </c>
      <c r="B184" s="71" t="s">
        <v>264</v>
      </c>
    </row>
    <row r="185" spans="1:2" ht="120.75" thickBot="1">
      <c r="A185" s="67" t="s">
        <v>265</v>
      </c>
      <c r="B185" s="71" t="s">
        <v>266</v>
      </c>
    </row>
    <row r="186" spans="1:2" ht="54.75" thickBot="1">
      <c r="A186" s="65" t="s">
        <v>267</v>
      </c>
      <c r="B186" s="69"/>
    </row>
    <row r="187" spans="1:2" ht="180.75" thickBot="1">
      <c r="A187" s="67" t="s">
        <v>268</v>
      </c>
      <c r="B187" s="71" t="s">
        <v>269</v>
      </c>
    </row>
    <row r="188" spans="1:2" ht="135.75" thickBot="1">
      <c r="A188" s="67" t="s">
        <v>270</v>
      </c>
      <c r="B188" s="71" t="s">
        <v>271</v>
      </c>
    </row>
    <row r="189" spans="1:2" ht="60.75" thickBot="1">
      <c r="A189" s="67" t="s">
        <v>272</v>
      </c>
      <c r="B189" s="71" t="s">
        <v>273</v>
      </c>
    </row>
    <row r="190" spans="1:2">
      <c r="A190" s="72" t="s">
        <v>274</v>
      </c>
      <c r="B190" s="215"/>
    </row>
    <row r="191" spans="1:2">
      <c r="A191" s="73" t="s">
        <v>275</v>
      </c>
      <c r="B191" s="216"/>
    </row>
    <row r="192" spans="1:2" ht="15.75" thickBot="1">
      <c r="A192" s="74" t="s">
        <v>276</v>
      </c>
      <c r="B192" s="217"/>
    </row>
    <row r="193" spans="1:2" ht="15.75" thickBot="1">
      <c r="A193" s="211" t="s">
        <v>277</v>
      </c>
      <c r="B193" s="212"/>
    </row>
    <row r="194" spans="1:2" ht="27.75" thickBot="1">
      <c r="A194" s="65" t="s">
        <v>278</v>
      </c>
      <c r="B194" s="69"/>
    </row>
    <row r="195" spans="1:2" ht="68.25" thickBot="1">
      <c r="A195" s="65" t="s">
        <v>279</v>
      </c>
      <c r="B195" s="66" t="s">
        <v>280</v>
      </c>
    </row>
    <row r="196" spans="1:2" ht="81.75" thickBot="1">
      <c r="A196" s="65" t="s">
        <v>281</v>
      </c>
      <c r="B196" s="66" t="s">
        <v>282</v>
      </c>
    </row>
    <row r="197" spans="1:2" ht="27.75" thickBot="1">
      <c r="A197" s="65" t="s">
        <v>283</v>
      </c>
      <c r="B197" s="69"/>
    </row>
    <row r="198" spans="1:2" ht="54.75" thickBot="1">
      <c r="A198" s="65" t="s">
        <v>284</v>
      </c>
      <c r="B198" s="66" t="s">
        <v>285</v>
      </c>
    </row>
    <row r="199" spans="1:2" ht="54.75" thickBot="1">
      <c r="A199" s="65" t="s">
        <v>286</v>
      </c>
      <c r="B199" s="66" t="s">
        <v>285</v>
      </c>
    </row>
    <row r="200" spans="1:2" ht="54.75" thickBot="1">
      <c r="A200" s="65" t="s">
        <v>287</v>
      </c>
      <c r="B200" s="66" t="s">
        <v>285</v>
      </c>
    </row>
    <row r="201" spans="1:2" ht="27.75" thickBot="1">
      <c r="A201" s="65" t="s">
        <v>288</v>
      </c>
      <c r="B201" s="69"/>
    </row>
    <row r="202" spans="1:2" ht="27.75" thickBot="1">
      <c r="A202" s="65" t="s">
        <v>289</v>
      </c>
      <c r="B202" s="66" t="s">
        <v>290</v>
      </c>
    </row>
    <row r="203" spans="1:2" ht="27.75" thickBot="1">
      <c r="A203" s="65" t="s">
        <v>291</v>
      </c>
      <c r="B203" s="66" t="s">
        <v>290</v>
      </c>
    </row>
    <row r="204" spans="1:2" ht="27.75" thickBot="1">
      <c r="A204" s="65" t="s">
        <v>292</v>
      </c>
      <c r="B204" s="66" t="s">
        <v>290</v>
      </c>
    </row>
    <row r="205" spans="1:2" ht="27.75" thickBot="1">
      <c r="A205" s="65" t="s">
        <v>293</v>
      </c>
      <c r="B205" s="69"/>
    </row>
    <row r="206" spans="1:2" ht="41.25" thickBot="1">
      <c r="A206" s="65" t="s">
        <v>294</v>
      </c>
      <c r="B206" s="66" t="s">
        <v>280</v>
      </c>
    </row>
    <row r="207" spans="1:2" ht="41.25" thickBot="1">
      <c r="A207" s="67" t="s">
        <v>295</v>
      </c>
      <c r="B207" s="66" t="s">
        <v>280</v>
      </c>
    </row>
    <row r="208" spans="1:2" ht="41.25" thickBot="1">
      <c r="A208" s="65" t="s">
        <v>296</v>
      </c>
      <c r="B208" s="66" t="s">
        <v>280</v>
      </c>
    </row>
    <row r="209" spans="1:2" ht="41.25" thickBot="1">
      <c r="A209" s="65" t="s">
        <v>297</v>
      </c>
      <c r="B209" s="66" t="s">
        <v>280</v>
      </c>
    </row>
    <row r="210" spans="1:2" ht="41.25" thickBot="1">
      <c r="A210" s="67" t="s">
        <v>298</v>
      </c>
      <c r="B210" s="66" t="s">
        <v>280</v>
      </c>
    </row>
    <row r="211" spans="1:2" ht="41.25" thickBot="1">
      <c r="A211" s="65" t="s">
        <v>299</v>
      </c>
      <c r="B211" s="66" t="s">
        <v>280</v>
      </c>
    </row>
    <row r="212" spans="1:2" ht="41.25" thickBot="1">
      <c r="A212" s="65" t="s">
        <v>300</v>
      </c>
      <c r="B212" s="66" t="s">
        <v>280</v>
      </c>
    </row>
    <row r="213" spans="1:2" ht="41.25" thickBot="1">
      <c r="A213" s="65" t="s">
        <v>301</v>
      </c>
      <c r="B213" s="66" t="s">
        <v>280</v>
      </c>
    </row>
    <row r="214" spans="1:2" ht="18.75" thickBot="1">
      <c r="A214" s="65" t="s">
        <v>302</v>
      </c>
      <c r="B214" s="69"/>
    </row>
    <row r="215" spans="1:2" ht="18.75" thickBot="1">
      <c r="A215" s="65" t="s">
        <v>303</v>
      </c>
      <c r="B215" s="69"/>
    </row>
    <row r="216" spans="1:2" ht="18">
      <c r="A216" s="68"/>
    </row>
    <row r="217" spans="1:2" ht="18">
      <c r="A217" s="68"/>
    </row>
    <row r="218" spans="1:2">
      <c r="A218" s="59" t="s">
        <v>304</v>
      </c>
    </row>
  </sheetData>
  <customSheetViews>
    <customSheetView guid="{BC3DAF18-7010-4F12-AA15-743444918B74}" state="hidden">
      <selection activeCell="A47" sqref="A47:B47"/>
      <pageMargins left="0.7" right="0.7" top="0.75" bottom="0.75" header="0.3" footer="0.3"/>
    </customSheetView>
    <customSheetView guid="{AEA2E2E3-5B32-4875-901B-B78609C8AED7}" state="hidden">
      <selection activeCell="A47" sqref="A47:B47"/>
      <pageMargins left="0.7" right="0.7" top="0.75" bottom="0.75" header="0.3" footer="0.3"/>
    </customSheetView>
  </customSheetViews>
  <mergeCells count="12">
    <mergeCell ref="A193:B193"/>
    <mergeCell ref="A3:B3"/>
    <mergeCell ref="A47:B47"/>
    <mergeCell ref="A88:B88"/>
    <mergeCell ref="B94:B95"/>
    <mergeCell ref="A123:B123"/>
    <mergeCell ref="A133:B133"/>
    <mergeCell ref="A135:B135"/>
    <mergeCell ref="B143:B144"/>
    <mergeCell ref="A175:B175"/>
    <mergeCell ref="A181:B181"/>
    <mergeCell ref="B190:B192"/>
  </mergeCells>
  <hyperlinks>
    <hyperlink ref="A29" r:id="rId1" display="http://base.garant.ru/185134/"/>
    <hyperlink ref="A30" r:id="rId2" display="http://base.garant.ru/179064/"/>
    <hyperlink ref="A31" r:id="rId3" display="http://base.garant.ru/70465940/"/>
    <hyperlink ref="A32" r:id="rId4" display="http://base.garant.ru/12117985/"/>
    <hyperlink ref="A33" r:id="rId5" display="http://base.garant.ru/12120330/"/>
    <hyperlink ref="A35" r:id="rId6" location="block_1000" display="http://base.garant.ru/12144391/ - block_1000"/>
    <hyperlink ref="A134" r:id="rId7" location="block_14000" display="http://base.garant.ru/70292486/ - block_14000"/>
    <hyperlink ref="A183" r:id="rId8" location="block_3730" display="http://base.garant.ru/12184447/ - block_3730"/>
    <hyperlink ref="B183" r:id="rId9" location="block_3730" display="http://base.garant.ru/12184447/ - block_3730"/>
    <hyperlink ref="A184" r:id="rId10" location="block_3721" display="http://base.garant.ru/12184447/ - block_3721"/>
    <hyperlink ref="B184" r:id="rId11" location="block_3721" display="http://base.garant.ru/12184447/ - block_3721"/>
    <hyperlink ref="A185" r:id="rId12" location="block_3737" display="http://base.garant.ru/12184447/ - block_3737"/>
    <hyperlink ref="B185" r:id="rId13" location="block_3737" display="http://base.garant.ru/12184447/ - block_3737"/>
    <hyperlink ref="A187" r:id="rId14" location="block_503130" display="http://base.garant.ru/12181732/ - block_503130"/>
    <hyperlink ref="B187" r:id="rId15" location="block_503130" display="http://base.garant.ru/12181732/ - block_503130"/>
    <hyperlink ref="A188" r:id="rId16" location="block_503121" display="http://base.garant.ru/12181732/ - block_503121"/>
    <hyperlink ref="B188" r:id="rId17" location="block_503121" display="http://base.garant.ru/12181732/ - block_503121"/>
    <hyperlink ref="A189" r:id="rId18" location="block_503127" display="http://base.garant.ru/12181732/ - block_503127"/>
    <hyperlink ref="B189" r:id="rId19" location="block_503127" display="http://base.garant.ru/12181732/ - block_503127"/>
    <hyperlink ref="A190" r:id="rId20" location="block_100676" display="http://base.garant.ru/70519060/ - block_100676"/>
    <hyperlink ref="A192" r:id="rId21" location="block_110674" display="http://base.garant.ru/57745748/ - block_110674"/>
    <hyperlink ref="A207" r:id="rId22" display="http://base.garant.ru/555333/"/>
    <hyperlink ref="A210" r:id="rId23" location="block_100000" display="http://base.garant.ru/70292486/ - block_100000"/>
    <hyperlink ref="A218" r:id="rId24" location="ixzz392kN9efL" display="http://base.garant.ru/12188232/ - ixzz392kN9ef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C10" workbookViewId="0">
      <selection activeCell="I17" sqref="I17"/>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56" customFormat="1" ht="22.5" customHeight="1">
      <c r="P1" s="182" t="s">
        <v>53</v>
      </c>
      <c r="Q1" s="182"/>
      <c r="R1" s="182"/>
    </row>
    <row r="3" spans="1:18" ht="18" customHeight="1">
      <c r="A3" s="173" t="s">
        <v>57</v>
      </c>
      <c r="B3" s="173"/>
      <c r="C3" s="173"/>
      <c r="D3" s="173"/>
      <c r="E3" s="173"/>
      <c r="F3" s="173"/>
      <c r="G3" s="173"/>
      <c r="H3" s="173"/>
      <c r="I3" s="173"/>
      <c r="J3" s="173"/>
      <c r="K3" s="173"/>
      <c r="L3" s="173"/>
      <c r="M3" s="173"/>
      <c r="N3" s="173"/>
      <c r="O3" s="173"/>
      <c r="P3" s="173"/>
      <c r="Q3" s="173"/>
      <c r="R3" s="173"/>
    </row>
    <row r="4" spans="1:18" ht="15.75">
      <c r="I4" s="3"/>
      <c r="J4" s="3"/>
      <c r="K4" s="3"/>
      <c r="L4" s="3"/>
      <c r="M4" s="3"/>
      <c r="N4" s="3"/>
      <c r="O4" s="3"/>
      <c r="P4" s="3"/>
      <c r="Q4" s="3"/>
      <c r="R4" s="3"/>
    </row>
    <row r="5" spans="1:18" s="40" customFormat="1" ht="15.75" customHeight="1">
      <c r="A5" s="174"/>
      <c r="B5" s="174"/>
      <c r="C5" s="174"/>
      <c r="D5" s="174"/>
      <c r="E5" s="174"/>
      <c r="F5" s="174"/>
      <c r="G5" s="174"/>
      <c r="H5" s="174"/>
      <c r="I5" s="174"/>
      <c r="J5" s="174"/>
      <c r="K5" s="174"/>
      <c r="L5" s="174"/>
      <c r="M5" s="174"/>
      <c r="N5" s="174"/>
      <c r="O5" s="174"/>
      <c r="P5" s="174"/>
      <c r="Q5" s="174"/>
      <c r="R5" s="174"/>
    </row>
    <row r="6" spans="1:18" ht="24" customHeight="1">
      <c r="B6" s="172" t="s">
        <v>16</v>
      </c>
      <c r="C6" s="172"/>
      <c r="D6" s="172"/>
      <c r="E6" s="172"/>
      <c r="F6" s="172"/>
      <c r="G6" s="172"/>
      <c r="H6" s="172"/>
      <c r="I6" s="172"/>
      <c r="J6" s="172"/>
      <c r="K6" s="172"/>
      <c r="L6" s="172"/>
      <c r="M6" s="172"/>
      <c r="N6" s="172"/>
      <c r="O6" s="172"/>
      <c r="P6" s="172"/>
      <c r="Q6" s="172"/>
      <c r="R6" s="172"/>
    </row>
    <row r="7" spans="1:18" s="40" customFormat="1" ht="30.75" customHeight="1">
      <c r="A7" s="175" t="s">
        <v>21</v>
      </c>
      <c r="B7" s="175"/>
      <c r="C7" s="175"/>
      <c r="D7" s="175"/>
      <c r="E7" s="175"/>
      <c r="F7" s="175"/>
      <c r="G7" s="175"/>
      <c r="H7" s="175"/>
      <c r="I7" s="175"/>
      <c r="J7" s="175"/>
      <c r="K7" s="175"/>
      <c r="L7" s="175"/>
      <c r="M7" s="175"/>
      <c r="N7" s="175"/>
      <c r="O7" s="175"/>
      <c r="P7" s="175"/>
      <c r="Q7" s="175"/>
      <c r="R7" s="175"/>
    </row>
    <row r="8" spans="1:18" ht="15.75">
      <c r="C8" s="5"/>
      <c r="D8" s="5"/>
      <c r="E8" s="5"/>
      <c r="F8" s="5"/>
      <c r="G8" s="5"/>
      <c r="H8" s="5"/>
      <c r="I8" s="5"/>
      <c r="J8" s="5"/>
    </row>
    <row r="9" spans="1:18" ht="15.75">
      <c r="B9" s="181" t="s">
        <v>19</v>
      </c>
      <c r="C9" s="181"/>
      <c r="D9" s="179" t="s">
        <v>22</v>
      </c>
      <c r="E9" s="179"/>
      <c r="F9" s="179"/>
      <c r="G9" s="57"/>
      <c r="H9" s="57"/>
      <c r="I9" s="41"/>
      <c r="J9" s="16"/>
    </row>
    <row r="10" spans="1:18" ht="15.75">
      <c r="B10" s="5"/>
      <c r="C10" s="5"/>
      <c r="D10" s="179" t="s">
        <v>6</v>
      </c>
      <c r="E10" s="179"/>
      <c r="F10" s="179"/>
      <c r="G10" s="57"/>
      <c r="H10" s="57"/>
      <c r="I10" s="42"/>
      <c r="J10" s="16"/>
    </row>
    <row r="11" spans="1:18" ht="15" customHeight="1">
      <c r="B11" s="5"/>
      <c r="C11" s="5"/>
      <c r="D11" s="5"/>
      <c r="E11" s="5"/>
      <c r="F11" s="5"/>
      <c r="G11" s="5"/>
      <c r="H11" s="5"/>
      <c r="I11" s="5"/>
      <c r="J11" s="5"/>
    </row>
    <row r="12" spans="1:18" s="43" customFormat="1" ht="15.75">
      <c r="B12" s="183" t="s">
        <v>54</v>
      </c>
      <c r="C12" s="183"/>
      <c r="D12" s="183"/>
      <c r="E12" s="183"/>
      <c r="F12" s="183"/>
      <c r="G12" s="183"/>
      <c r="H12" s="183"/>
      <c r="I12" s="51">
        <f>IFERROR(R76/I10*100,0)</f>
        <v>0</v>
      </c>
      <c r="J12" s="44"/>
      <c r="K12" s="45"/>
      <c r="L12" s="45"/>
    </row>
    <row r="13" spans="1:18" ht="15.75">
      <c r="B13" s="58"/>
    </row>
    <row r="14" spans="1:18" ht="75" customHeight="1">
      <c r="A14" s="180" t="s">
        <v>37</v>
      </c>
      <c r="B14" s="184" t="s">
        <v>38</v>
      </c>
      <c r="C14" s="180" t="s">
        <v>23</v>
      </c>
      <c r="D14" s="180"/>
      <c r="E14" s="180"/>
      <c r="F14" s="180"/>
      <c r="G14" s="180" t="s">
        <v>39</v>
      </c>
      <c r="H14" s="176" t="s">
        <v>58</v>
      </c>
      <c r="I14" s="177"/>
      <c r="J14" s="177"/>
      <c r="K14" s="177"/>
      <c r="L14" s="177"/>
      <c r="M14" s="177"/>
      <c r="N14" s="177"/>
      <c r="O14" s="177"/>
      <c r="P14" s="177"/>
      <c r="Q14" s="178"/>
      <c r="R14" s="180" t="s">
        <v>56</v>
      </c>
    </row>
    <row r="15" spans="1:18" ht="97.5" customHeight="1">
      <c r="A15" s="180"/>
      <c r="B15" s="184"/>
      <c r="C15" s="180"/>
      <c r="D15" s="180"/>
      <c r="E15" s="180"/>
      <c r="F15" s="180"/>
      <c r="G15" s="180"/>
      <c r="H15" s="49" t="s">
        <v>44</v>
      </c>
      <c r="I15" s="55" t="s">
        <v>40</v>
      </c>
      <c r="J15" s="49" t="s">
        <v>45</v>
      </c>
      <c r="K15" s="55" t="s">
        <v>43</v>
      </c>
      <c r="L15" s="49" t="s">
        <v>46</v>
      </c>
      <c r="M15" s="55" t="s">
        <v>2</v>
      </c>
      <c r="N15" s="49" t="s">
        <v>47</v>
      </c>
      <c r="O15" s="55" t="s">
        <v>3</v>
      </c>
      <c r="P15" s="49" t="s">
        <v>48</v>
      </c>
      <c r="Q15" s="55" t="s">
        <v>4</v>
      </c>
      <c r="R15" s="180"/>
    </row>
    <row r="16" spans="1:18" ht="15.75">
      <c r="A16" s="55">
        <v>1</v>
      </c>
      <c r="B16" s="55">
        <v>2</v>
      </c>
      <c r="C16" s="180">
        <v>3</v>
      </c>
      <c r="D16" s="180"/>
      <c r="E16" s="180"/>
      <c r="F16" s="180"/>
      <c r="G16" s="55">
        <v>4</v>
      </c>
      <c r="H16" s="49">
        <v>5</v>
      </c>
      <c r="I16" s="55" t="s">
        <v>41</v>
      </c>
      <c r="J16" s="49">
        <v>6</v>
      </c>
      <c r="K16" s="55" t="s">
        <v>42</v>
      </c>
      <c r="L16" s="49">
        <v>7</v>
      </c>
      <c r="M16" s="55" t="s">
        <v>49</v>
      </c>
      <c r="N16" s="49">
        <v>8</v>
      </c>
      <c r="O16" s="55" t="s">
        <v>50</v>
      </c>
      <c r="P16" s="49">
        <v>9</v>
      </c>
      <c r="Q16" s="55" t="s">
        <v>51</v>
      </c>
      <c r="R16" s="55">
        <v>10</v>
      </c>
    </row>
    <row r="17" spans="1:18" ht="15.75">
      <c r="A17" s="52">
        <v>1</v>
      </c>
      <c r="B17" s="52"/>
      <c r="C17" s="169"/>
      <c r="D17" s="170"/>
      <c r="E17" s="170"/>
      <c r="F17" s="171"/>
      <c r="G17" s="52"/>
      <c r="H17" s="49">
        <v>0.1</v>
      </c>
      <c r="I17" s="52">
        <v>1</v>
      </c>
      <c r="J17" s="49">
        <v>0.1</v>
      </c>
      <c r="K17" s="52">
        <v>1</v>
      </c>
      <c r="L17" s="49">
        <v>0.2</v>
      </c>
      <c r="M17" s="52">
        <v>1</v>
      </c>
      <c r="N17" s="49">
        <v>0.2</v>
      </c>
      <c r="O17" s="52">
        <v>1</v>
      </c>
      <c r="P17" s="49">
        <v>0.4</v>
      </c>
      <c r="Q17" s="52">
        <v>1</v>
      </c>
      <c r="R17" s="55">
        <f t="shared" ref="R17:R75" si="0">IF(K17=2,H17*I17+J17+L17+N17+P17*Q17,H17*I17+J17*K17+IF(M17=2,L17,L17*M17)+IF(O17=2,N17,N17*O17)+P17*Q17)</f>
        <v>1</v>
      </c>
    </row>
    <row r="18" spans="1:18" ht="15.75">
      <c r="A18" s="52">
        <f>A17+1</f>
        <v>2</v>
      </c>
      <c r="B18" s="52"/>
      <c r="C18" s="169"/>
      <c r="D18" s="170"/>
      <c r="E18" s="170"/>
      <c r="F18" s="171"/>
      <c r="G18" s="52"/>
      <c r="H18" s="49">
        <v>0.1</v>
      </c>
      <c r="I18" s="52">
        <v>0</v>
      </c>
      <c r="J18" s="49">
        <v>0.1</v>
      </c>
      <c r="K18" s="52">
        <v>1</v>
      </c>
      <c r="L18" s="49">
        <v>0.2</v>
      </c>
      <c r="M18" s="52">
        <v>1</v>
      </c>
      <c r="N18" s="49">
        <v>0.2</v>
      </c>
      <c r="O18" s="52">
        <v>1</v>
      </c>
      <c r="P18" s="49">
        <v>0.4</v>
      </c>
      <c r="Q18" s="52">
        <v>1</v>
      </c>
      <c r="R18" s="55">
        <f t="shared" si="0"/>
        <v>0.9</v>
      </c>
    </row>
    <row r="19" spans="1:18" ht="15.75">
      <c r="A19" s="52">
        <f t="shared" ref="A19:A75" si="1">A18+1</f>
        <v>3</v>
      </c>
      <c r="B19" s="52"/>
      <c r="C19" s="169"/>
      <c r="D19" s="170"/>
      <c r="E19" s="170"/>
      <c r="F19" s="171"/>
      <c r="G19" s="52"/>
      <c r="H19" s="49">
        <v>0.1</v>
      </c>
      <c r="I19" s="52">
        <v>0</v>
      </c>
      <c r="J19" s="49">
        <v>0.1</v>
      </c>
      <c r="K19" s="52">
        <v>0</v>
      </c>
      <c r="L19" s="49">
        <v>0.2</v>
      </c>
      <c r="M19" s="52">
        <v>1</v>
      </c>
      <c r="N19" s="49">
        <v>0.2</v>
      </c>
      <c r="O19" s="52">
        <v>1</v>
      </c>
      <c r="P19" s="49">
        <v>0.4</v>
      </c>
      <c r="Q19" s="52">
        <v>1</v>
      </c>
      <c r="R19" s="55">
        <f t="shared" si="0"/>
        <v>0.8</v>
      </c>
    </row>
    <row r="20" spans="1:18" ht="15.75">
      <c r="A20" s="52">
        <f t="shared" si="1"/>
        <v>4</v>
      </c>
      <c r="B20" s="52"/>
      <c r="C20" s="169"/>
      <c r="D20" s="170"/>
      <c r="E20" s="170"/>
      <c r="F20" s="171"/>
      <c r="G20" s="52"/>
      <c r="H20" s="49">
        <v>0.1</v>
      </c>
      <c r="I20" s="52">
        <v>0</v>
      </c>
      <c r="J20" s="49">
        <v>0.1</v>
      </c>
      <c r="K20" s="52">
        <v>0</v>
      </c>
      <c r="L20" s="49">
        <v>0.2</v>
      </c>
      <c r="M20" s="52">
        <v>0</v>
      </c>
      <c r="N20" s="49">
        <v>0.2</v>
      </c>
      <c r="O20" s="52">
        <v>1</v>
      </c>
      <c r="P20" s="49">
        <v>0.4</v>
      </c>
      <c r="Q20" s="52">
        <v>1</v>
      </c>
      <c r="R20" s="55">
        <f t="shared" si="0"/>
        <v>0.60000000000000009</v>
      </c>
    </row>
    <row r="21" spans="1:18" ht="15.75">
      <c r="A21" s="52">
        <f t="shared" si="1"/>
        <v>5</v>
      </c>
      <c r="B21" s="52"/>
      <c r="C21" s="169"/>
      <c r="D21" s="170"/>
      <c r="E21" s="170"/>
      <c r="F21" s="171"/>
      <c r="G21" s="52"/>
      <c r="H21" s="49">
        <v>0.1</v>
      </c>
      <c r="I21" s="52">
        <v>0</v>
      </c>
      <c r="J21" s="49">
        <v>0.1</v>
      </c>
      <c r="K21" s="52">
        <v>0</v>
      </c>
      <c r="L21" s="49">
        <v>0.2</v>
      </c>
      <c r="M21" s="52">
        <v>0</v>
      </c>
      <c r="N21" s="49">
        <v>0.2</v>
      </c>
      <c r="O21" s="52">
        <v>0</v>
      </c>
      <c r="P21" s="49">
        <v>0.4</v>
      </c>
      <c r="Q21" s="52">
        <v>1</v>
      </c>
      <c r="R21" s="55">
        <f t="shared" si="0"/>
        <v>0.4</v>
      </c>
    </row>
    <row r="22" spans="1:18" ht="15.75">
      <c r="A22" s="52">
        <f t="shared" si="1"/>
        <v>6</v>
      </c>
      <c r="B22" s="52"/>
      <c r="C22" s="169"/>
      <c r="D22" s="170"/>
      <c r="E22" s="170"/>
      <c r="F22" s="171"/>
      <c r="G22" s="52"/>
      <c r="H22" s="49">
        <v>0.1</v>
      </c>
      <c r="I22" s="52">
        <v>0</v>
      </c>
      <c r="J22" s="49">
        <v>0.1</v>
      </c>
      <c r="K22" s="52">
        <v>0</v>
      </c>
      <c r="L22" s="49">
        <v>0.2</v>
      </c>
      <c r="M22" s="52">
        <v>0</v>
      </c>
      <c r="N22" s="49">
        <v>0.2</v>
      </c>
      <c r="O22" s="52">
        <v>0</v>
      </c>
      <c r="P22" s="49">
        <v>0.4</v>
      </c>
      <c r="Q22" s="52">
        <v>0</v>
      </c>
      <c r="R22" s="55">
        <f t="shared" si="0"/>
        <v>0</v>
      </c>
    </row>
    <row r="23" spans="1:18" ht="15.75">
      <c r="A23" s="52">
        <f t="shared" si="1"/>
        <v>7</v>
      </c>
      <c r="B23" s="52"/>
      <c r="C23" s="169"/>
      <c r="D23" s="170"/>
      <c r="E23" s="170"/>
      <c r="F23" s="171"/>
      <c r="G23" s="52"/>
      <c r="H23" s="49">
        <v>0.1</v>
      </c>
      <c r="I23" s="52">
        <v>1</v>
      </c>
      <c r="J23" s="49">
        <v>0.1</v>
      </c>
      <c r="K23" s="52">
        <v>0</v>
      </c>
      <c r="L23" s="49">
        <v>0.2</v>
      </c>
      <c r="M23" s="52">
        <v>0</v>
      </c>
      <c r="N23" s="49">
        <v>0.2</v>
      </c>
      <c r="O23" s="52">
        <v>0</v>
      </c>
      <c r="P23" s="49">
        <v>0.4</v>
      </c>
      <c r="Q23" s="52">
        <v>0</v>
      </c>
      <c r="R23" s="55">
        <f t="shared" si="0"/>
        <v>0.1</v>
      </c>
    </row>
    <row r="24" spans="1:18" ht="15.75">
      <c r="A24" s="52">
        <f t="shared" si="1"/>
        <v>8</v>
      </c>
      <c r="B24" s="52"/>
      <c r="C24" s="169"/>
      <c r="D24" s="170"/>
      <c r="E24" s="170"/>
      <c r="F24" s="171"/>
      <c r="G24" s="52"/>
      <c r="H24" s="49">
        <v>0.1</v>
      </c>
      <c r="I24" s="52">
        <v>1</v>
      </c>
      <c r="J24" s="49">
        <v>0.1</v>
      </c>
      <c r="K24" s="52">
        <v>0</v>
      </c>
      <c r="L24" s="49">
        <v>0.2</v>
      </c>
      <c r="M24" s="52">
        <v>0</v>
      </c>
      <c r="N24" s="49">
        <v>0.2</v>
      </c>
      <c r="O24" s="52">
        <v>0</v>
      </c>
      <c r="P24" s="49">
        <v>0.4</v>
      </c>
      <c r="Q24" s="52">
        <v>1</v>
      </c>
      <c r="R24" s="55">
        <f t="shared" si="0"/>
        <v>0.5</v>
      </c>
    </row>
    <row r="25" spans="1:18" ht="15.75">
      <c r="A25" s="52">
        <f t="shared" si="1"/>
        <v>9</v>
      </c>
      <c r="B25" s="52"/>
      <c r="C25" s="169"/>
      <c r="D25" s="170"/>
      <c r="E25" s="170"/>
      <c r="F25" s="171"/>
      <c r="G25" s="52"/>
      <c r="H25" s="49">
        <v>0.1</v>
      </c>
      <c r="I25" s="52">
        <v>1</v>
      </c>
      <c r="J25" s="49">
        <v>0.1</v>
      </c>
      <c r="K25" s="52">
        <v>0</v>
      </c>
      <c r="L25" s="49">
        <v>0.2</v>
      </c>
      <c r="M25" s="52">
        <v>0</v>
      </c>
      <c r="N25" s="49">
        <v>0.2</v>
      </c>
      <c r="O25" s="52">
        <v>1</v>
      </c>
      <c r="P25" s="49">
        <v>0.4</v>
      </c>
      <c r="Q25" s="52">
        <v>1</v>
      </c>
      <c r="R25" s="55">
        <f t="shared" si="0"/>
        <v>0.70000000000000007</v>
      </c>
    </row>
    <row r="26" spans="1:18" ht="15.75">
      <c r="A26" s="52">
        <f t="shared" si="1"/>
        <v>10</v>
      </c>
      <c r="B26" s="52"/>
      <c r="C26" s="169"/>
      <c r="D26" s="170"/>
      <c r="E26" s="170"/>
      <c r="F26" s="171"/>
      <c r="G26" s="52"/>
      <c r="H26" s="49">
        <v>0.1</v>
      </c>
      <c r="I26" s="52">
        <v>1</v>
      </c>
      <c r="J26" s="49">
        <v>0.1</v>
      </c>
      <c r="K26" s="52">
        <v>0</v>
      </c>
      <c r="L26" s="49">
        <v>0.2</v>
      </c>
      <c r="M26" s="52">
        <v>1</v>
      </c>
      <c r="N26" s="49">
        <v>0.2</v>
      </c>
      <c r="O26" s="52">
        <v>1</v>
      </c>
      <c r="P26" s="49">
        <v>0.4</v>
      </c>
      <c r="Q26" s="52">
        <v>1</v>
      </c>
      <c r="R26" s="55">
        <f t="shared" si="0"/>
        <v>0.9</v>
      </c>
    </row>
    <row r="27" spans="1:18" ht="15.75">
      <c r="A27" s="52">
        <f t="shared" si="1"/>
        <v>11</v>
      </c>
      <c r="B27" s="52"/>
      <c r="C27" s="169"/>
      <c r="D27" s="170"/>
      <c r="E27" s="170"/>
      <c r="F27" s="171"/>
      <c r="G27" s="52"/>
      <c r="H27" s="49">
        <v>0.1</v>
      </c>
      <c r="I27" s="52">
        <v>1</v>
      </c>
      <c r="J27" s="49">
        <v>0.1</v>
      </c>
      <c r="K27" s="52">
        <v>2</v>
      </c>
      <c r="L27" s="49">
        <v>0.2</v>
      </c>
      <c r="M27" s="52">
        <v>2</v>
      </c>
      <c r="N27" s="49">
        <v>0.2</v>
      </c>
      <c r="O27" s="52">
        <v>2</v>
      </c>
      <c r="P27" s="49">
        <v>0.4</v>
      </c>
      <c r="Q27" s="52">
        <v>1</v>
      </c>
      <c r="R27" s="55">
        <f t="shared" si="0"/>
        <v>1</v>
      </c>
    </row>
    <row r="28" spans="1:18" ht="15.75">
      <c r="A28" s="52">
        <f t="shared" si="1"/>
        <v>12</v>
      </c>
      <c r="B28" s="52"/>
      <c r="C28" s="169"/>
      <c r="D28" s="170"/>
      <c r="E28" s="170"/>
      <c r="F28" s="171"/>
      <c r="G28" s="52"/>
      <c r="H28" s="49">
        <v>0.1</v>
      </c>
      <c r="I28" s="52">
        <v>1</v>
      </c>
      <c r="J28" s="49">
        <v>0.1</v>
      </c>
      <c r="K28" s="52">
        <v>2</v>
      </c>
      <c r="L28" s="49">
        <v>0.2</v>
      </c>
      <c r="M28" s="52">
        <v>2</v>
      </c>
      <c r="N28" s="49">
        <v>0.2</v>
      </c>
      <c r="O28" s="52">
        <v>2</v>
      </c>
      <c r="P28" s="49">
        <v>0.4</v>
      </c>
      <c r="Q28" s="52">
        <v>0</v>
      </c>
      <c r="R28" s="55">
        <f t="shared" si="0"/>
        <v>0.60000000000000009</v>
      </c>
    </row>
    <row r="29" spans="1:18" ht="15.75">
      <c r="A29" s="52">
        <f t="shared" si="1"/>
        <v>13</v>
      </c>
      <c r="B29" s="52"/>
      <c r="C29" s="169"/>
      <c r="D29" s="170"/>
      <c r="E29" s="170"/>
      <c r="F29" s="171"/>
      <c r="G29" s="52"/>
      <c r="H29" s="49">
        <v>0.1</v>
      </c>
      <c r="I29" s="52">
        <v>1</v>
      </c>
      <c r="J29" s="49">
        <v>0.1</v>
      </c>
      <c r="K29" s="52">
        <v>1</v>
      </c>
      <c r="L29" s="49">
        <v>0.2</v>
      </c>
      <c r="M29" s="52">
        <v>2</v>
      </c>
      <c r="N29" s="49">
        <v>0.2</v>
      </c>
      <c r="O29" s="52">
        <v>2</v>
      </c>
      <c r="P29" s="49">
        <v>0.4</v>
      </c>
      <c r="Q29" s="52">
        <v>1</v>
      </c>
      <c r="R29" s="55">
        <f t="shared" si="0"/>
        <v>1</v>
      </c>
    </row>
    <row r="30" spans="1:18" ht="15.75">
      <c r="A30" s="52">
        <f t="shared" si="1"/>
        <v>14</v>
      </c>
      <c r="B30" s="52"/>
      <c r="C30" s="169"/>
      <c r="D30" s="170"/>
      <c r="E30" s="170"/>
      <c r="F30" s="171"/>
      <c r="G30" s="52"/>
      <c r="H30" s="49">
        <v>0.1</v>
      </c>
      <c r="I30" s="52">
        <v>1</v>
      </c>
      <c r="J30" s="49">
        <v>0.1</v>
      </c>
      <c r="K30" s="52">
        <v>1</v>
      </c>
      <c r="L30" s="49">
        <v>0.2</v>
      </c>
      <c r="M30" s="52">
        <v>2</v>
      </c>
      <c r="N30" s="49">
        <v>0.2</v>
      </c>
      <c r="O30" s="52">
        <v>2</v>
      </c>
      <c r="P30" s="49">
        <v>0.4</v>
      </c>
      <c r="Q30" s="52">
        <v>0</v>
      </c>
      <c r="R30" s="55">
        <f t="shared" si="0"/>
        <v>0.60000000000000009</v>
      </c>
    </row>
    <row r="31" spans="1:18" ht="15.75">
      <c r="A31" s="52">
        <f t="shared" si="1"/>
        <v>15</v>
      </c>
      <c r="B31" s="52"/>
      <c r="C31" s="169"/>
      <c r="D31" s="170"/>
      <c r="E31" s="170"/>
      <c r="F31" s="171"/>
      <c r="G31" s="52"/>
      <c r="H31" s="49">
        <v>0.1</v>
      </c>
      <c r="I31" s="52"/>
      <c r="J31" s="49">
        <v>0.1</v>
      </c>
      <c r="K31" s="52"/>
      <c r="L31" s="49">
        <v>0.2</v>
      </c>
      <c r="M31" s="52"/>
      <c r="N31" s="49">
        <v>0.2</v>
      </c>
      <c r="O31" s="52"/>
      <c r="P31" s="49">
        <v>0.4</v>
      </c>
      <c r="Q31" s="52"/>
      <c r="R31" s="55">
        <f t="shared" si="0"/>
        <v>0</v>
      </c>
    </row>
    <row r="32" spans="1:18" ht="15.75">
      <c r="A32" s="52">
        <f t="shared" si="1"/>
        <v>16</v>
      </c>
      <c r="B32" s="52"/>
      <c r="C32" s="169"/>
      <c r="D32" s="170"/>
      <c r="E32" s="170"/>
      <c r="F32" s="171"/>
      <c r="G32" s="52"/>
      <c r="H32" s="49">
        <v>0.1</v>
      </c>
      <c r="I32" s="52"/>
      <c r="J32" s="49">
        <v>0.1</v>
      </c>
      <c r="K32" s="52"/>
      <c r="L32" s="49">
        <v>0.2</v>
      </c>
      <c r="M32" s="52"/>
      <c r="N32" s="49">
        <v>0.2</v>
      </c>
      <c r="O32" s="52"/>
      <c r="P32" s="49">
        <v>0.4</v>
      </c>
      <c r="Q32" s="52"/>
      <c r="R32" s="55">
        <f t="shared" si="0"/>
        <v>0</v>
      </c>
    </row>
    <row r="33" spans="1:18" ht="15.75">
      <c r="A33" s="52">
        <f t="shared" si="1"/>
        <v>17</v>
      </c>
      <c r="B33" s="52"/>
      <c r="C33" s="169"/>
      <c r="D33" s="170"/>
      <c r="E33" s="170"/>
      <c r="F33" s="171"/>
      <c r="G33" s="52"/>
      <c r="H33" s="49">
        <v>0.1</v>
      </c>
      <c r="I33" s="52"/>
      <c r="J33" s="49">
        <v>0.1</v>
      </c>
      <c r="K33" s="52"/>
      <c r="L33" s="49">
        <v>0.2</v>
      </c>
      <c r="M33" s="52"/>
      <c r="N33" s="49">
        <v>0.2</v>
      </c>
      <c r="O33" s="52"/>
      <c r="P33" s="49">
        <v>0.4</v>
      </c>
      <c r="Q33" s="52"/>
      <c r="R33" s="55">
        <f t="shared" si="0"/>
        <v>0</v>
      </c>
    </row>
    <row r="34" spans="1:18" ht="15.75">
      <c r="A34" s="52">
        <f t="shared" si="1"/>
        <v>18</v>
      </c>
      <c r="B34" s="52"/>
      <c r="C34" s="169"/>
      <c r="D34" s="170"/>
      <c r="E34" s="170"/>
      <c r="F34" s="171"/>
      <c r="G34" s="52"/>
      <c r="H34" s="49">
        <v>0.1</v>
      </c>
      <c r="I34" s="52"/>
      <c r="J34" s="49">
        <v>0.1</v>
      </c>
      <c r="K34" s="52"/>
      <c r="L34" s="49">
        <v>0.2</v>
      </c>
      <c r="M34" s="52"/>
      <c r="N34" s="49">
        <v>0.2</v>
      </c>
      <c r="O34" s="52"/>
      <c r="P34" s="49">
        <v>0.4</v>
      </c>
      <c r="Q34" s="52"/>
      <c r="R34" s="55">
        <f t="shared" si="0"/>
        <v>0</v>
      </c>
    </row>
    <row r="35" spans="1:18" ht="15.75">
      <c r="A35" s="52">
        <f t="shared" si="1"/>
        <v>19</v>
      </c>
      <c r="B35" s="52"/>
      <c r="C35" s="169"/>
      <c r="D35" s="170"/>
      <c r="E35" s="170"/>
      <c r="F35" s="171"/>
      <c r="G35" s="52"/>
      <c r="H35" s="49">
        <v>0.1</v>
      </c>
      <c r="I35" s="52"/>
      <c r="J35" s="49">
        <v>0.1</v>
      </c>
      <c r="K35" s="52"/>
      <c r="L35" s="49">
        <v>0.2</v>
      </c>
      <c r="M35" s="52"/>
      <c r="N35" s="49">
        <v>0.2</v>
      </c>
      <c r="O35" s="52"/>
      <c r="P35" s="49">
        <v>0.4</v>
      </c>
      <c r="Q35" s="52"/>
      <c r="R35" s="55">
        <f t="shared" si="0"/>
        <v>0</v>
      </c>
    </row>
    <row r="36" spans="1:18" ht="15.75">
      <c r="A36" s="52">
        <f t="shared" si="1"/>
        <v>20</v>
      </c>
      <c r="B36" s="52"/>
      <c r="C36" s="169"/>
      <c r="D36" s="170"/>
      <c r="E36" s="170"/>
      <c r="F36" s="171"/>
      <c r="G36" s="52"/>
      <c r="H36" s="49">
        <v>0.1</v>
      </c>
      <c r="I36" s="52"/>
      <c r="J36" s="49">
        <v>0.1</v>
      </c>
      <c r="K36" s="52"/>
      <c r="L36" s="49">
        <v>0.2</v>
      </c>
      <c r="M36" s="52"/>
      <c r="N36" s="49">
        <v>0.2</v>
      </c>
      <c r="O36" s="52"/>
      <c r="P36" s="49">
        <v>0.4</v>
      </c>
      <c r="Q36" s="52"/>
      <c r="R36" s="55">
        <f t="shared" si="0"/>
        <v>0</v>
      </c>
    </row>
    <row r="37" spans="1:18" ht="15.75">
      <c r="A37" s="52">
        <f t="shared" si="1"/>
        <v>21</v>
      </c>
      <c r="B37" s="52"/>
      <c r="C37" s="169"/>
      <c r="D37" s="170"/>
      <c r="E37" s="170"/>
      <c r="F37" s="171"/>
      <c r="G37" s="52"/>
      <c r="H37" s="49">
        <v>0.1</v>
      </c>
      <c r="I37" s="52"/>
      <c r="J37" s="49">
        <v>0.1</v>
      </c>
      <c r="K37" s="52"/>
      <c r="L37" s="49">
        <v>0.2</v>
      </c>
      <c r="M37" s="52"/>
      <c r="N37" s="49">
        <v>0.2</v>
      </c>
      <c r="O37" s="52"/>
      <c r="P37" s="49">
        <v>0.4</v>
      </c>
      <c r="Q37" s="52"/>
      <c r="R37" s="55">
        <f t="shared" si="0"/>
        <v>0</v>
      </c>
    </row>
    <row r="38" spans="1:18" ht="15.75">
      <c r="A38" s="52">
        <f t="shared" si="1"/>
        <v>22</v>
      </c>
      <c r="B38" s="52"/>
      <c r="C38" s="169"/>
      <c r="D38" s="170"/>
      <c r="E38" s="170"/>
      <c r="F38" s="171"/>
      <c r="G38" s="52"/>
      <c r="H38" s="49">
        <v>0.1</v>
      </c>
      <c r="I38" s="52"/>
      <c r="J38" s="49">
        <v>0.1</v>
      </c>
      <c r="K38" s="52"/>
      <c r="L38" s="49">
        <v>0.2</v>
      </c>
      <c r="M38" s="52"/>
      <c r="N38" s="49">
        <v>0.2</v>
      </c>
      <c r="O38" s="52"/>
      <c r="P38" s="49">
        <v>0.4</v>
      </c>
      <c r="Q38" s="52"/>
      <c r="R38" s="55">
        <f t="shared" si="0"/>
        <v>0</v>
      </c>
    </row>
    <row r="39" spans="1:18" ht="15.75">
      <c r="A39" s="52">
        <f t="shared" si="1"/>
        <v>23</v>
      </c>
      <c r="B39" s="52"/>
      <c r="C39" s="169"/>
      <c r="D39" s="170"/>
      <c r="E39" s="170"/>
      <c r="F39" s="171"/>
      <c r="G39" s="52"/>
      <c r="H39" s="49">
        <v>0.1</v>
      </c>
      <c r="I39" s="52"/>
      <c r="J39" s="49">
        <v>0.1</v>
      </c>
      <c r="K39" s="52"/>
      <c r="L39" s="49">
        <v>0.2</v>
      </c>
      <c r="M39" s="52"/>
      <c r="N39" s="49">
        <v>0.2</v>
      </c>
      <c r="O39" s="52"/>
      <c r="P39" s="49">
        <v>0.4</v>
      </c>
      <c r="Q39" s="52"/>
      <c r="R39" s="55">
        <f t="shared" si="0"/>
        <v>0</v>
      </c>
    </row>
    <row r="40" spans="1:18" ht="15.75">
      <c r="A40" s="52">
        <f t="shared" si="1"/>
        <v>24</v>
      </c>
      <c r="B40" s="52"/>
      <c r="C40" s="169"/>
      <c r="D40" s="170"/>
      <c r="E40" s="170"/>
      <c r="F40" s="171"/>
      <c r="G40" s="52"/>
      <c r="H40" s="49">
        <v>0.1</v>
      </c>
      <c r="I40" s="52"/>
      <c r="J40" s="49">
        <v>0.1</v>
      </c>
      <c r="K40" s="52"/>
      <c r="L40" s="49">
        <v>0.2</v>
      </c>
      <c r="M40" s="52"/>
      <c r="N40" s="49">
        <v>0.2</v>
      </c>
      <c r="O40" s="52"/>
      <c r="P40" s="49">
        <v>0.4</v>
      </c>
      <c r="Q40" s="52"/>
      <c r="R40" s="55">
        <f t="shared" si="0"/>
        <v>0</v>
      </c>
    </row>
    <row r="41" spans="1:18" ht="15.75">
      <c r="A41" s="52">
        <f t="shared" si="1"/>
        <v>25</v>
      </c>
      <c r="B41" s="52"/>
      <c r="C41" s="169"/>
      <c r="D41" s="170"/>
      <c r="E41" s="170"/>
      <c r="F41" s="171"/>
      <c r="G41" s="52"/>
      <c r="H41" s="49">
        <v>0.1</v>
      </c>
      <c r="I41" s="52"/>
      <c r="J41" s="49">
        <v>0.1</v>
      </c>
      <c r="K41" s="52"/>
      <c r="L41" s="49">
        <v>0.2</v>
      </c>
      <c r="M41" s="52"/>
      <c r="N41" s="49">
        <v>0.2</v>
      </c>
      <c r="O41" s="52"/>
      <c r="P41" s="49">
        <v>0.4</v>
      </c>
      <c r="Q41" s="52"/>
      <c r="R41" s="55">
        <f t="shared" si="0"/>
        <v>0</v>
      </c>
    </row>
    <row r="42" spans="1:18" ht="15.75">
      <c r="A42" s="52">
        <f t="shared" si="1"/>
        <v>26</v>
      </c>
      <c r="B42" s="52"/>
      <c r="C42" s="169"/>
      <c r="D42" s="170"/>
      <c r="E42" s="170"/>
      <c r="F42" s="171"/>
      <c r="G42" s="52"/>
      <c r="H42" s="49">
        <v>0.1</v>
      </c>
      <c r="I42" s="52"/>
      <c r="J42" s="49">
        <v>0.1</v>
      </c>
      <c r="K42" s="52"/>
      <c r="L42" s="49">
        <v>0.2</v>
      </c>
      <c r="M42" s="52"/>
      <c r="N42" s="49">
        <v>0.2</v>
      </c>
      <c r="O42" s="52"/>
      <c r="P42" s="49">
        <v>0.4</v>
      </c>
      <c r="Q42" s="52"/>
      <c r="R42" s="55">
        <f t="shared" si="0"/>
        <v>0</v>
      </c>
    </row>
    <row r="43" spans="1:18" ht="15.75">
      <c r="A43" s="52">
        <f t="shared" si="1"/>
        <v>27</v>
      </c>
      <c r="B43" s="52"/>
      <c r="C43" s="169"/>
      <c r="D43" s="170"/>
      <c r="E43" s="170"/>
      <c r="F43" s="171"/>
      <c r="G43" s="52"/>
      <c r="H43" s="49">
        <v>0.1</v>
      </c>
      <c r="I43" s="52"/>
      <c r="J43" s="49">
        <v>0.1</v>
      </c>
      <c r="K43" s="52"/>
      <c r="L43" s="49">
        <v>0.2</v>
      </c>
      <c r="M43" s="52"/>
      <c r="N43" s="49">
        <v>0.2</v>
      </c>
      <c r="O43" s="52"/>
      <c r="P43" s="49">
        <v>0.4</v>
      </c>
      <c r="Q43" s="52"/>
      <c r="R43" s="55">
        <f t="shared" si="0"/>
        <v>0</v>
      </c>
    </row>
    <row r="44" spans="1:18" ht="15.75">
      <c r="A44" s="52">
        <f t="shared" si="1"/>
        <v>28</v>
      </c>
      <c r="B44" s="52"/>
      <c r="C44" s="169"/>
      <c r="D44" s="170"/>
      <c r="E44" s="170"/>
      <c r="F44" s="171"/>
      <c r="G44" s="52"/>
      <c r="H44" s="49">
        <v>0.1</v>
      </c>
      <c r="I44" s="52"/>
      <c r="J44" s="49">
        <v>0.1</v>
      </c>
      <c r="K44" s="52"/>
      <c r="L44" s="49">
        <v>0.2</v>
      </c>
      <c r="M44" s="52"/>
      <c r="N44" s="49">
        <v>0.2</v>
      </c>
      <c r="O44" s="52"/>
      <c r="P44" s="49">
        <v>0.4</v>
      </c>
      <c r="Q44" s="52"/>
      <c r="R44" s="55">
        <f t="shared" si="0"/>
        <v>0</v>
      </c>
    </row>
    <row r="45" spans="1:18" ht="15.75">
      <c r="A45" s="52">
        <f t="shared" si="1"/>
        <v>29</v>
      </c>
      <c r="B45" s="52"/>
      <c r="C45" s="169"/>
      <c r="D45" s="170"/>
      <c r="E45" s="170"/>
      <c r="F45" s="171"/>
      <c r="G45" s="52"/>
      <c r="H45" s="49">
        <v>0.1</v>
      </c>
      <c r="I45" s="52"/>
      <c r="J45" s="49">
        <v>0.1</v>
      </c>
      <c r="K45" s="52"/>
      <c r="L45" s="49">
        <v>0.2</v>
      </c>
      <c r="M45" s="52"/>
      <c r="N45" s="49">
        <v>0.2</v>
      </c>
      <c r="O45" s="52"/>
      <c r="P45" s="49">
        <v>0.4</v>
      </c>
      <c r="Q45" s="52"/>
      <c r="R45" s="55">
        <f t="shared" si="0"/>
        <v>0</v>
      </c>
    </row>
    <row r="46" spans="1:18" ht="15.75">
      <c r="A46" s="52">
        <f t="shared" si="1"/>
        <v>30</v>
      </c>
      <c r="B46" s="52"/>
      <c r="C46" s="169"/>
      <c r="D46" s="170"/>
      <c r="E46" s="170"/>
      <c r="F46" s="171"/>
      <c r="G46" s="52"/>
      <c r="H46" s="49">
        <v>0.1</v>
      </c>
      <c r="I46" s="52"/>
      <c r="J46" s="49">
        <v>0.1</v>
      </c>
      <c r="K46" s="52"/>
      <c r="L46" s="49">
        <v>0.2</v>
      </c>
      <c r="M46" s="52"/>
      <c r="N46" s="49">
        <v>0.2</v>
      </c>
      <c r="O46" s="52"/>
      <c r="P46" s="49">
        <v>0.4</v>
      </c>
      <c r="Q46" s="52"/>
      <c r="R46" s="55">
        <f t="shared" si="0"/>
        <v>0</v>
      </c>
    </row>
    <row r="47" spans="1:18" ht="15.75">
      <c r="A47" s="52">
        <f t="shared" si="1"/>
        <v>31</v>
      </c>
      <c r="B47" s="52"/>
      <c r="C47" s="169"/>
      <c r="D47" s="170"/>
      <c r="E47" s="170"/>
      <c r="F47" s="171"/>
      <c r="G47" s="52"/>
      <c r="H47" s="49">
        <v>0.1</v>
      </c>
      <c r="I47" s="52"/>
      <c r="J47" s="49">
        <v>0.1</v>
      </c>
      <c r="K47" s="52"/>
      <c r="L47" s="49">
        <v>0.2</v>
      </c>
      <c r="M47" s="52"/>
      <c r="N47" s="49">
        <v>0.2</v>
      </c>
      <c r="O47" s="52"/>
      <c r="P47" s="49">
        <v>0.4</v>
      </c>
      <c r="Q47" s="52"/>
      <c r="R47" s="55">
        <f t="shared" si="0"/>
        <v>0</v>
      </c>
    </row>
    <row r="48" spans="1:18" ht="15.75">
      <c r="A48" s="52">
        <f t="shared" si="1"/>
        <v>32</v>
      </c>
      <c r="B48" s="52"/>
      <c r="C48" s="169"/>
      <c r="D48" s="170"/>
      <c r="E48" s="170"/>
      <c r="F48" s="171"/>
      <c r="G48" s="52"/>
      <c r="H48" s="49">
        <v>0.1</v>
      </c>
      <c r="I48" s="52"/>
      <c r="J48" s="49">
        <v>0.1</v>
      </c>
      <c r="K48" s="52"/>
      <c r="L48" s="49">
        <v>0.2</v>
      </c>
      <c r="M48" s="52"/>
      <c r="N48" s="49">
        <v>0.2</v>
      </c>
      <c r="O48" s="52"/>
      <c r="P48" s="49">
        <v>0.4</v>
      </c>
      <c r="Q48" s="52"/>
      <c r="R48" s="55">
        <f t="shared" si="0"/>
        <v>0</v>
      </c>
    </row>
    <row r="49" spans="1:18" ht="15.75">
      <c r="A49" s="52">
        <f t="shared" si="1"/>
        <v>33</v>
      </c>
      <c r="B49" s="52"/>
      <c r="C49" s="169"/>
      <c r="D49" s="170"/>
      <c r="E49" s="170"/>
      <c r="F49" s="171"/>
      <c r="G49" s="52"/>
      <c r="H49" s="49">
        <v>0.1</v>
      </c>
      <c r="I49" s="52"/>
      <c r="J49" s="49">
        <v>0.1</v>
      </c>
      <c r="K49" s="52"/>
      <c r="L49" s="49">
        <v>0.2</v>
      </c>
      <c r="M49" s="52"/>
      <c r="N49" s="49">
        <v>0.2</v>
      </c>
      <c r="O49" s="52"/>
      <c r="P49" s="49">
        <v>0.4</v>
      </c>
      <c r="Q49" s="52"/>
      <c r="R49" s="55">
        <f t="shared" si="0"/>
        <v>0</v>
      </c>
    </row>
    <row r="50" spans="1:18" ht="15.75">
      <c r="A50" s="52">
        <f t="shared" si="1"/>
        <v>34</v>
      </c>
      <c r="B50" s="52"/>
      <c r="C50" s="169"/>
      <c r="D50" s="170"/>
      <c r="E50" s="170"/>
      <c r="F50" s="171"/>
      <c r="G50" s="52"/>
      <c r="H50" s="49">
        <v>0.1</v>
      </c>
      <c r="I50" s="52"/>
      <c r="J50" s="49">
        <v>0.1</v>
      </c>
      <c r="K50" s="52"/>
      <c r="L50" s="49">
        <v>0.2</v>
      </c>
      <c r="M50" s="52"/>
      <c r="N50" s="49">
        <v>0.2</v>
      </c>
      <c r="O50" s="52"/>
      <c r="P50" s="49">
        <v>0.4</v>
      </c>
      <c r="Q50" s="52"/>
      <c r="R50" s="55">
        <f t="shared" si="0"/>
        <v>0</v>
      </c>
    </row>
    <row r="51" spans="1:18" ht="15.75">
      <c r="A51" s="52">
        <f t="shared" si="1"/>
        <v>35</v>
      </c>
      <c r="B51" s="52"/>
      <c r="C51" s="169"/>
      <c r="D51" s="170"/>
      <c r="E51" s="170"/>
      <c r="F51" s="171"/>
      <c r="G51" s="52"/>
      <c r="H51" s="49">
        <v>0.1</v>
      </c>
      <c r="I51" s="52"/>
      <c r="J51" s="49">
        <v>0.1</v>
      </c>
      <c r="K51" s="52"/>
      <c r="L51" s="49">
        <v>0.2</v>
      </c>
      <c r="M51" s="52"/>
      <c r="N51" s="49">
        <v>0.2</v>
      </c>
      <c r="O51" s="52"/>
      <c r="P51" s="49">
        <v>0.4</v>
      </c>
      <c r="Q51" s="52"/>
      <c r="R51" s="55">
        <f t="shared" si="0"/>
        <v>0</v>
      </c>
    </row>
    <row r="52" spans="1:18" ht="15.75">
      <c r="A52" s="52">
        <f t="shared" si="1"/>
        <v>36</v>
      </c>
      <c r="B52" s="52"/>
      <c r="C52" s="169"/>
      <c r="D52" s="170"/>
      <c r="E52" s="170"/>
      <c r="F52" s="171"/>
      <c r="G52" s="52"/>
      <c r="H52" s="49">
        <v>0.1</v>
      </c>
      <c r="I52" s="52"/>
      <c r="J52" s="49">
        <v>0.1</v>
      </c>
      <c r="K52" s="52"/>
      <c r="L52" s="49">
        <v>0.2</v>
      </c>
      <c r="M52" s="52"/>
      <c r="N52" s="49">
        <v>0.2</v>
      </c>
      <c r="O52" s="52"/>
      <c r="P52" s="49">
        <v>0.4</v>
      </c>
      <c r="Q52" s="52"/>
      <c r="R52" s="55">
        <f t="shared" si="0"/>
        <v>0</v>
      </c>
    </row>
    <row r="53" spans="1:18" ht="15.75">
      <c r="A53" s="52">
        <f t="shared" si="1"/>
        <v>37</v>
      </c>
      <c r="B53" s="52"/>
      <c r="C53" s="169"/>
      <c r="D53" s="170"/>
      <c r="E53" s="170"/>
      <c r="F53" s="171"/>
      <c r="G53" s="52"/>
      <c r="H53" s="49">
        <v>0.1</v>
      </c>
      <c r="I53" s="52"/>
      <c r="J53" s="49">
        <v>0.1</v>
      </c>
      <c r="K53" s="52"/>
      <c r="L53" s="49">
        <v>0.2</v>
      </c>
      <c r="M53" s="52"/>
      <c r="N53" s="49">
        <v>0.2</v>
      </c>
      <c r="O53" s="52"/>
      <c r="P53" s="49">
        <v>0.4</v>
      </c>
      <c r="Q53" s="52"/>
      <c r="R53" s="55">
        <f t="shared" si="0"/>
        <v>0</v>
      </c>
    </row>
    <row r="54" spans="1:18" ht="15.75">
      <c r="A54" s="52">
        <f t="shared" si="1"/>
        <v>38</v>
      </c>
      <c r="B54" s="52"/>
      <c r="C54" s="169"/>
      <c r="D54" s="170"/>
      <c r="E54" s="170"/>
      <c r="F54" s="171"/>
      <c r="G54" s="52"/>
      <c r="H54" s="49">
        <v>0.1</v>
      </c>
      <c r="I54" s="52"/>
      <c r="J54" s="49">
        <v>0.1</v>
      </c>
      <c r="K54" s="52"/>
      <c r="L54" s="49">
        <v>0.2</v>
      </c>
      <c r="M54" s="52"/>
      <c r="N54" s="49">
        <v>0.2</v>
      </c>
      <c r="O54" s="52"/>
      <c r="P54" s="49">
        <v>0.4</v>
      </c>
      <c r="Q54" s="52"/>
      <c r="R54" s="55">
        <f t="shared" si="0"/>
        <v>0</v>
      </c>
    </row>
    <row r="55" spans="1:18" ht="15.75">
      <c r="A55" s="52">
        <f t="shared" si="1"/>
        <v>39</v>
      </c>
      <c r="B55" s="52"/>
      <c r="C55" s="169"/>
      <c r="D55" s="170"/>
      <c r="E55" s="170"/>
      <c r="F55" s="171"/>
      <c r="G55" s="52"/>
      <c r="H55" s="49">
        <v>0.1</v>
      </c>
      <c r="I55" s="52"/>
      <c r="J55" s="49">
        <v>0.1</v>
      </c>
      <c r="K55" s="52"/>
      <c r="L55" s="49">
        <v>0.2</v>
      </c>
      <c r="M55" s="52"/>
      <c r="N55" s="49">
        <v>0.2</v>
      </c>
      <c r="O55" s="52"/>
      <c r="P55" s="49">
        <v>0.4</v>
      </c>
      <c r="Q55" s="52"/>
      <c r="R55" s="55">
        <f t="shared" si="0"/>
        <v>0</v>
      </c>
    </row>
    <row r="56" spans="1:18" ht="15.75">
      <c r="A56" s="52">
        <f t="shared" si="1"/>
        <v>40</v>
      </c>
      <c r="B56" s="52"/>
      <c r="C56" s="169"/>
      <c r="D56" s="170"/>
      <c r="E56" s="170"/>
      <c r="F56" s="171"/>
      <c r="G56" s="52"/>
      <c r="H56" s="49">
        <v>0.1</v>
      </c>
      <c r="I56" s="52"/>
      <c r="J56" s="49">
        <v>0.1</v>
      </c>
      <c r="K56" s="52"/>
      <c r="L56" s="49">
        <v>0.2</v>
      </c>
      <c r="M56" s="52"/>
      <c r="N56" s="49">
        <v>0.2</v>
      </c>
      <c r="O56" s="52"/>
      <c r="P56" s="49">
        <v>0.4</v>
      </c>
      <c r="Q56" s="52"/>
      <c r="R56" s="55">
        <f t="shared" si="0"/>
        <v>0</v>
      </c>
    </row>
    <row r="57" spans="1:18" ht="15.75">
      <c r="A57" s="52">
        <f t="shared" si="1"/>
        <v>41</v>
      </c>
      <c r="B57" s="52"/>
      <c r="C57" s="169"/>
      <c r="D57" s="170"/>
      <c r="E57" s="170"/>
      <c r="F57" s="171"/>
      <c r="G57" s="52"/>
      <c r="H57" s="49">
        <v>0.1</v>
      </c>
      <c r="I57" s="52"/>
      <c r="J57" s="49">
        <v>0.1</v>
      </c>
      <c r="K57" s="52"/>
      <c r="L57" s="49">
        <v>0.2</v>
      </c>
      <c r="M57" s="52"/>
      <c r="N57" s="49">
        <v>0.2</v>
      </c>
      <c r="O57" s="52"/>
      <c r="P57" s="49">
        <v>0.4</v>
      </c>
      <c r="Q57" s="52"/>
      <c r="R57" s="55">
        <f t="shared" si="0"/>
        <v>0</v>
      </c>
    </row>
    <row r="58" spans="1:18" ht="15.75">
      <c r="A58" s="52">
        <f t="shared" si="1"/>
        <v>42</v>
      </c>
      <c r="B58" s="52"/>
      <c r="C58" s="169"/>
      <c r="D58" s="170"/>
      <c r="E58" s="170"/>
      <c r="F58" s="171"/>
      <c r="G58" s="52"/>
      <c r="H58" s="49">
        <v>0.1</v>
      </c>
      <c r="I58" s="52"/>
      <c r="J58" s="49">
        <v>0.1</v>
      </c>
      <c r="K58" s="52"/>
      <c r="L58" s="49">
        <v>0.2</v>
      </c>
      <c r="M58" s="52"/>
      <c r="N58" s="49">
        <v>0.2</v>
      </c>
      <c r="O58" s="52"/>
      <c r="P58" s="49">
        <v>0.4</v>
      </c>
      <c r="Q58" s="52"/>
      <c r="R58" s="55">
        <f t="shared" si="0"/>
        <v>0</v>
      </c>
    </row>
    <row r="59" spans="1:18" ht="15.75">
      <c r="A59" s="52">
        <f t="shared" si="1"/>
        <v>43</v>
      </c>
      <c r="B59" s="52"/>
      <c r="C59" s="169"/>
      <c r="D59" s="170"/>
      <c r="E59" s="170"/>
      <c r="F59" s="171"/>
      <c r="G59" s="52"/>
      <c r="H59" s="49">
        <v>0.1</v>
      </c>
      <c r="I59" s="52"/>
      <c r="J59" s="49">
        <v>0.1</v>
      </c>
      <c r="K59" s="52"/>
      <c r="L59" s="49">
        <v>0.2</v>
      </c>
      <c r="M59" s="52"/>
      <c r="N59" s="49">
        <v>0.2</v>
      </c>
      <c r="O59" s="52"/>
      <c r="P59" s="49">
        <v>0.4</v>
      </c>
      <c r="Q59" s="52"/>
      <c r="R59" s="55">
        <f t="shared" si="0"/>
        <v>0</v>
      </c>
    </row>
    <row r="60" spans="1:18" ht="15.75">
      <c r="A60" s="52">
        <f t="shared" si="1"/>
        <v>44</v>
      </c>
      <c r="B60" s="52"/>
      <c r="C60" s="169"/>
      <c r="D60" s="170"/>
      <c r="E60" s="170"/>
      <c r="F60" s="171"/>
      <c r="G60" s="52"/>
      <c r="H60" s="49">
        <v>0.1</v>
      </c>
      <c r="I60" s="52"/>
      <c r="J60" s="49">
        <v>0.1</v>
      </c>
      <c r="K60" s="52"/>
      <c r="L60" s="49">
        <v>0.2</v>
      </c>
      <c r="M60" s="52"/>
      <c r="N60" s="49">
        <v>0.2</v>
      </c>
      <c r="O60" s="52"/>
      <c r="P60" s="49">
        <v>0.4</v>
      </c>
      <c r="Q60" s="52"/>
      <c r="R60" s="55">
        <f t="shared" si="0"/>
        <v>0</v>
      </c>
    </row>
    <row r="61" spans="1:18" ht="15.75">
      <c r="A61" s="52">
        <f t="shared" si="1"/>
        <v>45</v>
      </c>
      <c r="B61" s="52"/>
      <c r="C61" s="169"/>
      <c r="D61" s="170"/>
      <c r="E61" s="170"/>
      <c r="F61" s="171"/>
      <c r="G61" s="52"/>
      <c r="H61" s="49">
        <v>0.1</v>
      </c>
      <c r="I61" s="52"/>
      <c r="J61" s="49">
        <v>0.1</v>
      </c>
      <c r="K61" s="52"/>
      <c r="L61" s="49">
        <v>0.2</v>
      </c>
      <c r="M61" s="52"/>
      <c r="N61" s="49">
        <v>0.2</v>
      </c>
      <c r="O61" s="52"/>
      <c r="P61" s="49">
        <v>0.4</v>
      </c>
      <c r="Q61" s="52"/>
      <c r="R61" s="55">
        <f t="shared" si="0"/>
        <v>0</v>
      </c>
    </row>
    <row r="62" spans="1:18" ht="15.75">
      <c r="A62" s="52">
        <f t="shared" si="1"/>
        <v>46</v>
      </c>
      <c r="B62" s="52"/>
      <c r="C62" s="169"/>
      <c r="D62" s="170"/>
      <c r="E62" s="170"/>
      <c r="F62" s="171"/>
      <c r="G62" s="52"/>
      <c r="H62" s="49">
        <v>0.1</v>
      </c>
      <c r="I62" s="52"/>
      <c r="J62" s="49">
        <v>0.1</v>
      </c>
      <c r="K62" s="52"/>
      <c r="L62" s="49">
        <v>0.2</v>
      </c>
      <c r="M62" s="52"/>
      <c r="N62" s="49">
        <v>0.2</v>
      </c>
      <c r="O62" s="52"/>
      <c r="P62" s="49">
        <v>0.4</v>
      </c>
      <c r="Q62" s="52"/>
      <c r="R62" s="55">
        <f t="shared" si="0"/>
        <v>0</v>
      </c>
    </row>
    <row r="63" spans="1:18" ht="15.75">
      <c r="A63" s="52">
        <f t="shared" si="1"/>
        <v>47</v>
      </c>
      <c r="B63" s="52"/>
      <c r="C63" s="169"/>
      <c r="D63" s="170"/>
      <c r="E63" s="170"/>
      <c r="F63" s="171"/>
      <c r="G63" s="52"/>
      <c r="H63" s="49">
        <v>0.1</v>
      </c>
      <c r="I63" s="52"/>
      <c r="J63" s="49">
        <v>0.1</v>
      </c>
      <c r="K63" s="52"/>
      <c r="L63" s="49">
        <v>0.2</v>
      </c>
      <c r="M63" s="52"/>
      <c r="N63" s="49">
        <v>0.2</v>
      </c>
      <c r="O63" s="52"/>
      <c r="P63" s="49">
        <v>0.4</v>
      </c>
      <c r="Q63" s="52"/>
      <c r="R63" s="55">
        <f t="shared" si="0"/>
        <v>0</v>
      </c>
    </row>
    <row r="64" spans="1:18" ht="15.75">
      <c r="A64" s="52">
        <f t="shared" si="1"/>
        <v>48</v>
      </c>
      <c r="B64" s="52"/>
      <c r="C64" s="169"/>
      <c r="D64" s="170"/>
      <c r="E64" s="170"/>
      <c r="F64" s="171"/>
      <c r="G64" s="52"/>
      <c r="H64" s="49">
        <v>0.1</v>
      </c>
      <c r="I64" s="52"/>
      <c r="J64" s="49">
        <v>0.1</v>
      </c>
      <c r="K64" s="52"/>
      <c r="L64" s="49">
        <v>0.2</v>
      </c>
      <c r="M64" s="52"/>
      <c r="N64" s="49">
        <v>0.2</v>
      </c>
      <c r="O64" s="52"/>
      <c r="P64" s="49">
        <v>0.4</v>
      </c>
      <c r="Q64" s="52"/>
      <c r="R64" s="55">
        <f t="shared" si="0"/>
        <v>0</v>
      </c>
    </row>
    <row r="65" spans="1:18" ht="15.75">
      <c r="A65" s="52">
        <f t="shared" si="1"/>
        <v>49</v>
      </c>
      <c r="B65" s="52"/>
      <c r="C65" s="169"/>
      <c r="D65" s="170"/>
      <c r="E65" s="170"/>
      <c r="F65" s="171"/>
      <c r="G65" s="52"/>
      <c r="H65" s="49">
        <v>0.1</v>
      </c>
      <c r="I65" s="52"/>
      <c r="J65" s="49">
        <v>0.1</v>
      </c>
      <c r="K65" s="52"/>
      <c r="L65" s="49">
        <v>0.2</v>
      </c>
      <c r="M65" s="52"/>
      <c r="N65" s="49">
        <v>0.2</v>
      </c>
      <c r="O65" s="52"/>
      <c r="P65" s="49">
        <v>0.4</v>
      </c>
      <c r="Q65" s="52"/>
      <c r="R65" s="55">
        <f t="shared" si="0"/>
        <v>0</v>
      </c>
    </row>
    <row r="66" spans="1:18" ht="15.75">
      <c r="A66" s="52">
        <f t="shared" si="1"/>
        <v>50</v>
      </c>
      <c r="B66" s="52"/>
      <c r="C66" s="169"/>
      <c r="D66" s="170"/>
      <c r="E66" s="170"/>
      <c r="F66" s="171"/>
      <c r="G66" s="52"/>
      <c r="H66" s="49">
        <v>0.1</v>
      </c>
      <c r="I66" s="52"/>
      <c r="J66" s="49">
        <v>0.1</v>
      </c>
      <c r="K66" s="52"/>
      <c r="L66" s="49">
        <v>0.2</v>
      </c>
      <c r="M66" s="52"/>
      <c r="N66" s="49">
        <v>0.2</v>
      </c>
      <c r="O66" s="52"/>
      <c r="P66" s="49">
        <v>0.4</v>
      </c>
      <c r="Q66" s="52"/>
      <c r="R66" s="55">
        <f t="shared" si="0"/>
        <v>0</v>
      </c>
    </row>
    <row r="67" spans="1:18" ht="15.75">
      <c r="A67" s="52">
        <f t="shared" si="1"/>
        <v>51</v>
      </c>
      <c r="B67" s="52"/>
      <c r="C67" s="169"/>
      <c r="D67" s="170"/>
      <c r="E67" s="170"/>
      <c r="F67" s="171"/>
      <c r="G67" s="52"/>
      <c r="H67" s="49">
        <v>0.1</v>
      </c>
      <c r="I67" s="52"/>
      <c r="J67" s="49">
        <v>0.1</v>
      </c>
      <c r="K67" s="52"/>
      <c r="L67" s="49">
        <v>0.2</v>
      </c>
      <c r="M67" s="52"/>
      <c r="N67" s="49">
        <v>0.2</v>
      </c>
      <c r="O67" s="52"/>
      <c r="P67" s="49">
        <v>0.4</v>
      </c>
      <c r="Q67" s="52"/>
      <c r="R67" s="55">
        <f t="shared" si="0"/>
        <v>0</v>
      </c>
    </row>
    <row r="68" spans="1:18" ht="15.75">
      <c r="A68" s="52">
        <f t="shared" si="1"/>
        <v>52</v>
      </c>
      <c r="B68" s="52"/>
      <c r="C68" s="169"/>
      <c r="D68" s="170"/>
      <c r="E68" s="170"/>
      <c r="F68" s="171"/>
      <c r="G68" s="52"/>
      <c r="H68" s="49">
        <v>0.1</v>
      </c>
      <c r="I68" s="52"/>
      <c r="J68" s="49">
        <v>0.1</v>
      </c>
      <c r="K68" s="52"/>
      <c r="L68" s="49">
        <v>0.2</v>
      </c>
      <c r="M68" s="52"/>
      <c r="N68" s="49">
        <v>0.2</v>
      </c>
      <c r="O68" s="52"/>
      <c r="P68" s="49">
        <v>0.4</v>
      </c>
      <c r="Q68" s="52"/>
      <c r="R68" s="55">
        <f t="shared" si="0"/>
        <v>0</v>
      </c>
    </row>
    <row r="69" spans="1:18" ht="15.75">
      <c r="A69" s="52">
        <f t="shared" si="1"/>
        <v>53</v>
      </c>
      <c r="B69" s="52"/>
      <c r="C69" s="169"/>
      <c r="D69" s="170"/>
      <c r="E69" s="170"/>
      <c r="F69" s="171"/>
      <c r="G69" s="52"/>
      <c r="H69" s="49">
        <v>0.1</v>
      </c>
      <c r="I69" s="52"/>
      <c r="J69" s="49">
        <v>0.1</v>
      </c>
      <c r="K69" s="52"/>
      <c r="L69" s="49">
        <v>0.2</v>
      </c>
      <c r="M69" s="52"/>
      <c r="N69" s="49">
        <v>0.2</v>
      </c>
      <c r="O69" s="52"/>
      <c r="P69" s="49">
        <v>0.4</v>
      </c>
      <c r="Q69" s="52"/>
      <c r="R69" s="55">
        <f t="shared" si="0"/>
        <v>0</v>
      </c>
    </row>
    <row r="70" spans="1:18" ht="15.75">
      <c r="A70" s="52">
        <f t="shared" si="1"/>
        <v>54</v>
      </c>
      <c r="B70" s="52"/>
      <c r="C70" s="169"/>
      <c r="D70" s="170"/>
      <c r="E70" s="170"/>
      <c r="F70" s="171"/>
      <c r="G70" s="52"/>
      <c r="H70" s="49">
        <v>0.1</v>
      </c>
      <c r="I70" s="52"/>
      <c r="J70" s="49">
        <v>0.1</v>
      </c>
      <c r="K70" s="52"/>
      <c r="L70" s="49">
        <v>0.2</v>
      </c>
      <c r="M70" s="52"/>
      <c r="N70" s="49">
        <v>0.2</v>
      </c>
      <c r="O70" s="52"/>
      <c r="P70" s="49">
        <v>0.4</v>
      </c>
      <c r="Q70" s="52"/>
      <c r="R70" s="55">
        <f t="shared" si="0"/>
        <v>0</v>
      </c>
    </row>
    <row r="71" spans="1:18" ht="15.75">
      <c r="A71" s="52">
        <f t="shared" si="1"/>
        <v>55</v>
      </c>
      <c r="B71" s="52"/>
      <c r="C71" s="169"/>
      <c r="D71" s="170"/>
      <c r="E71" s="170"/>
      <c r="F71" s="171"/>
      <c r="G71" s="52"/>
      <c r="H71" s="49">
        <v>0.1</v>
      </c>
      <c r="I71" s="52"/>
      <c r="J71" s="49">
        <v>0.1</v>
      </c>
      <c r="K71" s="52"/>
      <c r="L71" s="49">
        <v>0.2</v>
      </c>
      <c r="M71" s="52"/>
      <c r="N71" s="49">
        <v>0.2</v>
      </c>
      <c r="O71" s="52"/>
      <c r="P71" s="49">
        <v>0.4</v>
      </c>
      <c r="Q71" s="52"/>
      <c r="R71" s="55">
        <f t="shared" si="0"/>
        <v>0</v>
      </c>
    </row>
    <row r="72" spans="1:18" ht="15.75">
      <c r="A72" s="52">
        <f t="shared" si="1"/>
        <v>56</v>
      </c>
      <c r="B72" s="52"/>
      <c r="C72" s="169"/>
      <c r="D72" s="170"/>
      <c r="E72" s="170"/>
      <c r="F72" s="171"/>
      <c r="G72" s="52"/>
      <c r="H72" s="49">
        <v>0.1</v>
      </c>
      <c r="I72" s="52"/>
      <c r="J72" s="49">
        <v>0.1</v>
      </c>
      <c r="K72" s="52"/>
      <c r="L72" s="49">
        <v>0.2</v>
      </c>
      <c r="M72" s="52"/>
      <c r="N72" s="49">
        <v>0.2</v>
      </c>
      <c r="O72" s="52"/>
      <c r="P72" s="49">
        <v>0.4</v>
      </c>
      <c r="Q72" s="52"/>
      <c r="R72" s="55">
        <f t="shared" si="0"/>
        <v>0</v>
      </c>
    </row>
    <row r="73" spans="1:18" ht="15.75">
      <c r="A73" s="52">
        <f t="shared" si="1"/>
        <v>57</v>
      </c>
      <c r="B73" s="52"/>
      <c r="C73" s="169"/>
      <c r="D73" s="170"/>
      <c r="E73" s="170"/>
      <c r="F73" s="171"/>
      <c r="G73" s="52"/>
      <c r="H73" s="49">
        <v>0.1</v>
      </c>
      <c r="I73" s="52"/>
      <c r="J73" s="49">
        <v>0.1</v>
      </c>
      <c r="K73" s="52"/>
      <c r="L73" s="49">
        <v>0.2</v>
      </c>
      <c r="M73" s="52"/>
      <c r="N73" s="49">
        <v>0.2</v>
      </c>
      <c r="O73" s="52"/>
      <c r="P73" s="49">
        <v>0.4</v>
      </c>
      <c r="Q73" s="52"/>
      <c r="R73" s="55">
        <f t="shared" si="0"/>
        <v>0</v>
      </c>
    </row>
    <row r="74" spans="1:18" ht="15.75">
      <c r="A74" s="52">
        <f t="shared" si="1"/>
        <v>58</v>
      </c>
      <c r="B74" s="52"/>
      <c r="C74" s="169"/>
      <c r="D74" s="170"/>
      <c r="E74" s="170"/>
      <c r="F74" s="171"/>
      <c r="G74" s="52"/>
      <c r="H74" s="49">
        <v>0.1</v>
      </c>
      <c r="I74" s="52"/>
      <c r="J74" s="49">
        <v>0.1</v>
      </c>
      <c r="K74" s="52"/>
      <c r="L74" s="49">
        <v>0.2</v>
      </c>
      <c r="M74" s="52"/>
      <c r="N74" s="49">
        <v>0.2</v>
      </c>
      <c r="O74" s="52"/>
      <c r="P74" s="49">
        <v>0.4</v>
      </c>
      <c r="Q74" s="52"/>
      <c r="R74" s="55">
        <f t="shared" si="0"/>
        <v>0</v>
      </c>
    </row>
    <row r="75" spans="1:18" ht="15.75">
      <c r="A75" s="52">
        <f t="shared" si="1"/>
        <v>59</v>
      </c>
      <c r="B75" s="52"/>
      <c r="C75" s="169"/>
      <c r="D75" s="170"/>
      <c r="E75" s="170"/>
      <c r="F75" s="171"/>
      <c r="G75" s="52"/>
      <c r="H75" s="49">
        <v>0.1</v>
      </c>
      <c r="I75" s="52"/>
      <c r="J75" s="49">
        <v>0.1</v>
      </c>
      <c r="K75" s="52"/>
      <c r="L75" s="49">
        <v>0.2</v>
      </c>
      <c r="M75" s="52"/>
      <c r="N75" s="49">
        <v>0.2</v>
      </c>
      <c r="O75" s="52"/>
      <c r="P75" s="49">
        <v>0.4</v>
      </c>
      <c r="Q75" s="52"/>
      <c r="R75" s="55">
        <f t="shared" si="0"/>
        <v>0</v>
      </c>
    </row>
    <row r="76" spans="1:18" s="46" customFormat="1" ht="34.5" customHeight="1">
      <c r="A76" s="47" t="s">
        <v>52</v>
      </c>
      <c r="B76" s="185" t="s">
        <v>55</v>
      </c>
      <c r="C76" s="186"/>
      <c r="D76" s="186"/>
      <c r="E76" s="186"/>
      <c r="F76" s="187"/>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customSheetViews>
    <customSheetView guid="{BC3DAF18-7010-4F12-AA15-743444918B74}" state="hidden" topLeftCell="C10">
      <selection activeCell="I17" sqref="I17"/>
      <pageMargins left="0.7" right="0.7" top="0.75" bottom="0.75" header="0.3" footer="0.3"/>
    </customSheetView>
    <customSheetView guid="{AEA2E2E3-5B32-4875-901B-B78609C8AED7}" state="hidden" topLeftCell="C10">
      <selection activeCell="I17" sqref="I17"/>
      <pageMargins left="0.7" right="0.7" top="0.75" bottom="0.75" header="0.3" footer="0.3"/>
    </customSheetView>
  </customSheetViews>
  <mergeCells count="76">
    <mergeCell ref="C75:F75"/>
    <mergeCell ref="B76:F76"/>
    <mergeCell ref="C69:F69"/>
    <mergeCell ref="C70:F70"/>
    <mergeCell ref="C71:F71"/>
    <mergeCell ref="C72:F72"/>
    <mergeCell ref="C73:F73"/>
    <mergeCell ref="C74:F74"/>
    <mergeCell ref="C68:F68"/>
    <mergeCell ref="C57:F57"/>
    <mergeCell ref="C58:F58"/>
    <mergeCell ref="C59:F59"/>
    <mergeCell ref="C60:F60"/>
    <mergeCell ref="C61:F61"/>
    <mergeCell ref="C62:F62"/>
    <mergeCell ref="C63:F63"/>
    <mergeCell ref="C64:F64"/>
    <mergeCell ref="C65:F65"/>
    <mergeCell ref="C66:F66"/>
    <mergeCell ref="C67:F67"/>
    <mergeCell ref="C56:F56"/>
    <mergeCell ref="C45:F45"/>
    <mergeCell ref="C46:F46"/>
    <mergeCell ref="C47:F47"/>
    <mergeCell ref="C48:F48"/>
    <mergeCell ref="C49:F49"/>
    <mergeCell ref="C50:F50"/>
    <mergeCell ref="C51:F51"/>
    <mergeCell ref="C52:F52"/>
    <mergeCell ref="C53:F53"/>
    <mergeCell ref="C54:F54"/>
    <mergeCell ref="C55:F55"/>
    <mergeCell ref="C44:F44"/>
    <mergeCell ref="C33:F33"/>
    <mergeCell ref="C34:F34"/>
    <mergeCell ref="C35:F35"/>
    <mergeCell ref="C36:F36"/>
    <mergeCell ref="C37:F37"/>
    <mergeCell ref="C38:F38"/>
    <mergeCell ref="C39:F39"/>
    <mergeCell ref="C40:F40"/>
    <mergeCell ref="C41:F41"/>
    <mergeCell ref="C42:F42"/>
    <mergeCell ref="C43:F43"/>
    <mergeCell ref="C32:F32"/>
    <mergeCell ref="C21:F21"/>
    <mergeCell ref="C22:F22"/>
    <mergeCell ref="C23:F23"/>
    <mergeCell ref="C24:F24"/>
    <mergeCell ref="C25:F25"/>
    <mergeCell ref="C26:F26"/>
    <mergeCell ref="C27:F27"/>
    <mergeCell ref="C28:F28"/>
    <mergeCell ref="C29:F29"/>
    <mergeCell ref="C30:F30"/>
    <mergeCell ref="C31:F31"/>
    <mergeCell ref="R14:R15"/>
    <mergeCell ref="C16:F16"/>
    <mergeCell ref="C17:F17"/>
    <mergeCell ref="C18:F18"/>
    <mergeCell ref="C19:F19"/>
    <mergeCell ref="C20:F20"/>
    <mergeCell ref="D10:F10"/>
    <mergeCell ref="B12:H12"/>
    <mergeCell ref="A14:A15"/>
    <mergeCell ref="B14:B15"/>
    <mergeCell ref="C14:F15"/>
    <mergeCell ref="G14:G15"/>
    <mergeCell ref="H14:Q14"/>
    <mergeCell ref="B9:C9"/>
    <mergeCell ref="D9:F9"/>
    <mergeCell ref="P1:R1"/>
    <mergeCell ref="A3:R3"/>
    <mergeCell ref="A5:R5"/>
    <mergeCell ref="B6:R6"/>
    <mergeCell ref="A7:R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0"/>
  <sheetViews>
    <sheetView tabSelected="1" zoomScale="70" zoomScaleNormal="70" workbookViewId="0">
      <selection activeCell="G5" sqref="G5:J5"/>
    </sheetView>
  </sheetViews>
  <sheetFormatPr defaultRowHeight="15"/>
  <cols>
    <col min="1" max="1" width="7.140625" customWidth="1"/>
    <col min="2" max="2" width="39.28515625" customWidth="1"/>
    <col min="3" max="3" width="6" customWidth="1"/>
    <col min="4" max="4" width="19.42578125" customWidth="1"/>
    <col min="5" max="5" width="19" customWidth="1"/>
    <col min="6" max="6" width="16.7109375" customWidth="1"/>
    <col min="7" max="7" width="14.140625" customWidth="1"/>
    <col min="8" max="8" width="11.85546875" customWidth="1"/>
    <col min="9" max="9" width="18.5703125" customWidth="1"/>
    <col min="10" max="10" width="15.28515625" customWidth="1"/>
    <col min="11" max="11" width="13.7109375" customWidth="1"/>
    <col min="12" max="12" width="14" customWidth="1"/>
    <col min="13" max="13" width="19.85546875" customWidth="1"/>
    <col min="14" max="14" width="16.140625" customWidth="1"/>
    <col min="15" max="15" width="14.5703125" customWidth="1"/>
    <col min="16" max="16" width="10.42578125" customWidth="1"/>
    <col min="17" max="17" width="22.5703125" customWidth="1"/>
    <col min="18" max="18" width="15.42578125" customWidth="1"/>
    <col min="19" max="19" width="25.140625" customWidth="1"/>
    <col min="20" max="20" width="16.140625" customWidth="1"/>
    <col min="21" max="21" width="17.85546875" customWidth="1"/>
  </cols>
  <sheetData>
    <row r="1" spans="1:21" ht="25.5" customHeight="1">
      <c r="A1" s="231" t="s">
        <v>474</v>
      </c>
      <c r="B1" s="173"/>
      <c r="C1" s="173"/>
      <c r="D1" s="173"/>
      <c r="E1" s="173"/>
      <c r="F1" s="173"/>
      <c r="G1" s="173"/>
      <c r="H1" s="173"/>
      <c r="I1" s="173"/>
      <c r="J1" s="173"/>
      <c r="K1" s="173"/>
      <c r="L1" s="173"/>
      <c r="M1" s="173"/>
      <c r="N1" s="173"/>
      <c r="O1" s="173"/>
      <c r="P1" s="173"/>
      <c r="Q1" s="173"/>
      <c r="R1" s="173"/>
      <c r="S1" s="173"/>
    </row>
    <row r="2" spans="1:21" s="40" customFormat="1" ht="22.5" customHeight="1">
      <c r="A2" s="175" t="s">
        <v>555</v>
      </c>
      <c r="B2" s="175"/>
      <c r="C2" s="175"/>
      <c r="D2" s="175"/>
      <c r="E2" s="175"/>
      <c r="F2" s="175"/>
      <c r="G2" s="175"/>
      <c r="H2" s="175"/>
      <c r="I2" s="175"/>
      <c r="J2" s="175"/>
      <c r="K2" s="175"/>
      <c r="L2" s="175"/>
      <c r="M2" s="175"/>
      <c r="N2" s="175"/>
      <c r="O2" s="175"/>
      <c r="P2" s="175"/>
      <c r="Q2" s="175"/>
      <c r="R2" s="175"/>
      <c r="S2" s="175"/>
    </row>
    <row r="3" spans="1:21" s="43" customFormat="1" ht="18.75">
      <c r="B3" s="44"/>
      <c r="C3" s="44"/>
      <c r="D3" s="90"/>
      <c r="E3" s="90"/>
      <c r="F3" s="90"/>
      <c r="G3" s="44"/>
      <c r="H3" s="45"/>
      <c r="I3" s="45"/>
      <c r="J3" s="45"/>
      <c r="K3" s="45"/>
      <c r="S3" s="116"/>
    </row>
    <row r="4" spans="1:21" ht="57" customHeight="1">
      <c r="A4" s="180" t="s">
        <v>37</v>
      </c>
      <c r="B4" s="180" t="s">
        <v>554</v>
      </c>
      <c r="C4" s="176" t="s">
        <v>340</v>
      </c>
      <c r="D4" s="177"/>
      <c r="E4" s="177"/>
      <c r="F4" s="177"/>
      <c r="G4" s="177"/>
      <c r="H4" s="177"/>
      <c r="I4" s="177"/>
      <c r="J4" s="177"/>
      <c r="K4" s="177"/>
      <c r="L4" s="177"/>
      <c r="M4" s="177"/>
      <c r="N4" s="177"/>
      <c r="O4" s="177"/>
      <c r="P4" s="177"/>
      <c r="Q4" s="159"/>
      <c r="R4" s="159"/>
      <c r="S4" s="218" t="s">
        <v>341</v>
      </c>
      <c r="T4" s="219"/>
      <c r="U4" s="219"/>
    </row>
    <row r="5" spans="1:21" ht="39" customHeight="1">
      <c r="A5" s="180"/>
      <c r="B5" s="180"/>
      <c r="C5" s="180" t="s">
        <v>475</v>
      </c>
      <c r="D5" s="224"/>
      <c r="E5" s="224"/>
      <c r="F5" s="224"/>
      <c r="G5" s="176" t="s">
        <v>477</v>
      </c>
      <c r="H5" s="227"/>
      <c r="I5" s="227"/>
      <c r="J5" s="223"/>
      <c r="K5" s="176" t="s">
        <v>478</v>
      </c>
      <c r="L5" s="227"/>
      <c r="M5" s="227"/>
      <c r="N5" s="223"/>
      <c r="O5" s="176" t="s">
        <v>479</v>
      </c>
      <c r="P5" s="227"/>
      <c r="Q5" s="227"/>
      <c r="R5" s="223"/>
      <c r="S5" s="218"/>
      <c r="T5" s="219"/>
      <c r="U5" s="219"/>
    </row>
    <row r="6" spans="1:21" ht="32.25" customHeight="1">
      <c r="A6" s="180"/>
      <c r="B6" s="180"/>
      <c r="C6" s="232" t="s">
        <v>476</v>
      </c>
      <c r="D6" s="233"/>
      <c r="E6" s="225">
        <v>35</v>
      </c>
      <c r="F6" s="226"/>
      <c r="G6" s="232" t="s">
        <v>476</v>
      </c>
      <c r="H6" s="233"/>
      <c r="I6" s="225">
        <v>44</v>
      </c>
      <c r="J6" s="226"/>
      <c r="K6" s="232" t="s">
        <v>476</v>
      </c>
      <c r="L6" s="233"/>
      <c r="M6" s="225">
        <v>36</v>
      </c>
      <c r="N6" s="226"/>
      <c r="O6" s="232" t="s">
        <v>476</v>
      </c>
      <c r="P6" s="233"/>
      <c r="Q6" s="225">
        <v>38</v>
      </c>
      <c r="R6" s="226"/>
      <c r="S6" s="162" t="s">
        <v>476</v>
      </c>
      <c r="T6" s="220">
        <f>E6+I6+M6+Q6</f>
        <v>153</v>
      </c>
      <c r="U6" s="221"/>
    </row>
    <row r="7" spans="1:21" ht="133.5" customHeight="1">
      <c r="A7" s="180"/>
      <c r="B7" s="180"/>
      <c r="C7" s="222" t="s">
        <v>431</v>
      </c>
      <c r="D7" s="223"/>
      <c r="E7" s="110" t="s">
        <v>472</v>
      </c>
      <c r="F7" s="110" t="s">
        <v>473</v>
      </c>
      <c r="G7" s="228" t="s">
        <v>330</v>
      </c>
      <c r="H7" s="223"/>
      <c r="I7" s="110" t="s">
        <v>472</v>
      </c>
      <c r="J7" s="110" t="s">
        <v>473</v>
      </c>
      <c r="K7" s="222" t="s">
        <v>331</v>
      </c>
      <c r="L7" s="223"/>
      <c r="M7" s="110" t="s">
        <v>472</v>
      </c>
      <c r="N7" s="110" t="s">
        <v>473</v>
      </c>
      <c r="O7" s="222" t="s">
        <v>332</v>
      </c>
      <c r="P7" s="223"/>
      <c r="Q7" s="110" t="s">
        <v>472</v>
      </c>
      <c r="R7" s="110" t="s">
        <v>473</v>
      </c>
      <c r="S7" s="113" t="s">
        <v>396</v>
      </c>
      <c r="T7" s="110" t="s">
        <v>472</v>
      </c>
      <c r="U7" s="110" t="s">
        <v>473</v>
      </c>
    </row>
    <row r="8" spans="1:21" ht="15.75">
      <c r="A8" s="84">
        <v>1</v>
      </c>
      <c r="B8" s="84">
        <v>2</v>
      </c>
      <c r="C8" s="176">
        <v>3</v>
      </c>
      <c r="D8" s="178"/>
      <c r="E8" s="161">
        <v>4</v>
      </c>
      <c r="F8" s="161">
        <v>5</v>
      </c>
      <c r="G8" s="176">
        <v>5</v>
      </c>
      <c r="H8" s="178"/>
      <c r="I8" s="161">
        <v>6</v>
      </c>
      <c r="J8" s="161">
        <v>7</v>
      </c>
      <c r="K8" s="176">
        <v>8</v>
      </c>
      <c r="L8" s="178"/>
      <c r="M8" s="161">
        <v>9</v>
      </c>
      <c r="N8" s="161">
        <v>10</v>
      </c>
      <c r="O8" s="176">
        <v>11</v>
      </c>
      <c r="P8" s="178"/>
      <c r="Q8" s="160">
        <v>12</v>
      </c>
      <c r="R8" s="160">
        <v>13</v>
      </c>
      <c r="S8" s="161">
        <v>14</v>
      </c>
      <c r="T8" s="160">
        <v>15</v>
      </c>
      <c r="U8" s="161">
        <v>16</v>
      </c>
    </row>
    <row r="9" spans="1:21" ht="15.75">
      <c r="A9" s="52">
        <v>1</v>
      </c>
      <c r="B9" s="112" t="s">
        <v>410</v>
      </c>
      <c r="C9" s="229">
        <f>'Таблица 1'!T7</f>
        <v>33</v>
      </c>
      <c r="D9" s="230"/>
      <c r="E9" s="166">
        <f>C9/33*100</f>
        <v>100</v>
      </c>
      <c r="F9" s="165" t="str">
        <f>RANK(E9,$E$9:$E$29)&amp;IF(COUNTIF($E$9:$E$29,E9)&gt;1,"-"&amp;RANK(E9,$E$9:$E$29)+COUNTIF($E$9:$E$29,E9)-1,"")</f>
        <v>1</v>
      </c>
      <c r="G9" s="229">
        <f>'Таблица 2'!Y7</f>
        <v>40</v>
      </c>
      <c r="H9" s="230"/>
      <c r="I9" s="166">
        <f>G9/I6*100</f>
        <v>90.909090909090907</v>
      </c>
      <c r="J9" s="165" t="str">
        <f>RANK(I9,$I$9:$I$29)&amp;IF(COUNTIF($I$9:$I$29,I9)&gt;1,"-"&amp;RANK(I9,$I$9:$I$29)+COUNTIF($I$9:$I$29,I9)-1,"")</f>
        <v>2</v>
      </c>
      <c r="K9" s="229">
        <f>'Таблица 3'!U7</f>
        <v>0</v>
      </c>
      <c r="L9" s="230"/>
      <c r="M9" s="166">
        <f>K9/M6*100</f>
        <v>0</v>
      </c>
      <c r="N9" s="165" t="str">
        <f>RANK(M9,$M$9:$M$29)&amp;IF(COUNTIF($M$9:$M$29,M9)&gt;1,"-"&amp;RANK(M9,$M$9:$M$29)+COUNTIF($M$9:$M$29,M9)-1,"")</f>
        <v>1-21</v>
      </c>
      <c r="O9" s="229">
        <f>'Таблица 4'!V7</f>
        <v>0</v>
      </c>
      <c r="P9" s="230"/>
      <c r="Q9" s="167">
        <f>O9/Q6*100</f>
        <v>0</v>
      </c>
      <c r="R9" s="165" t="str">
        <f>RANK(Q9,$Q$9:$Q$29)&amp;IF(COUNTIF($Q$9:$Q$29,Q9)&gt;1,"-"&amp;RANK(Q9,$Q$9:$Q$29)+COUNTIF($Q$9:$Q$29,Q9)-1,"")</f>
        <v>1-21</v>
      </c>
      <c r="S9" s="115">
        <f>C9+G9+K9+O9</f>
        <v>73</v>
      </c>
      <c r="T9" s="167">
        <f>S9/151*100</f>
        <v>48.344370860927157</v>
      </c>
      <c r="U9" s="165" t="str">
        <f>RANK(T9,$T$9:$T$29)&amp;IF(COUNTIF($T$9:$T$29,T9)&gt;1,"-"&amp;RANK(T9,$T$9:$T$29)+COUNTIF($T$9:$T$29,T9)-1,"")</f>
        <v>1</v>
      </c>
    </row>
    <row r="10" spans="1:21" ht="31.5">
      <c r="A10" s="52">
        <v>2</v>
      </c>
      <c r="B10" s="112" t="s">
        <v>411</v>
      </c>
      <c r="C10" s="229">
        <f>'Таблица 1'!T8</f>
        <v>31</v>
      </c>
      <c r="D10" s="230"/>
      <c r="E10" s="166">
        <f>C10/E6*100</f>
        <v>88.571428571428569</v>
      </c>
      <c r="F10" s="165" t="str">
        <f>RANK(E10,$E$9:$E$29)&amp;IF(COUNTIF($E$9:$E$29,E10)&gt;1,"-"&amp;RANK(E10,$E$9:$E$29)+COUNTIF($E$9:$E$29,E10)-1,"")</f>
        <v>2</v>
      </c>
      <c r="G10" s="229">
        <f>'Таблица 2'!Y8</f>
        <v>39</v>
      </c>
      <c r="H10" s="230"/>
      <c r="I10" s="166">
        <f>G10/42*100</f>
        <v>92.857142857142861</v>
      </c>
      <c r="J10" s="165" t="str">
        <f t="shared" ref="J10:J29" si="0">RANK(I10,$I$9:$I$29)&amp;IF(COUNTIF($I$9:$I$29,I10)&gt;1,"-"&amp;RANK(I10,$I$9:$I$29)+COUNTIF($I$9:$I$29,I10)-1,"")</f>
        <v>1</v>
      </c>
      <c r="K10" s="229">
        <f>'Таблица 3'!U8</f>
        <v>0</v>
      </c>
      <c r="L10" s="230"/>
      <c r="M10" s="166">
        <f>K10/M6*100</f>
        <v>0</v>
      </c>
      <c r="N10" s="165" t="str">
        <f t="shared" ref="N10:N29" si="1">RANK(M10,$M$9:$M$29)&amp;IF(COUNTIF($M$9:$M$29,M10)&gt;1,"-"&amp;RANK(M10,$M$9:$M$29)+COUNTIF($M$9:$M$29,M10)-1,"")</f>
        <v>1-21</v>
      </c>
      <c r="O10" s="229">
        <f>'Таблица 4'!V8</f>
        <v>0</v>
      </c>
      <c r="P10" s="230"/>
      <c r="Q10" s="167">
        <f>O10/Q6*100</f>
        <v>0</v>
      </c>
      <c r="R10" s="165" t="str">
        <f t="shared" ref="R10:R29" si="2">RANK(Q10,$Q$9:$Q$29)&amp;IF(COUNTIF($Q$9:$Q$29,Q10)&gt;1,"-"&amp;RANK(Q10,$Q$9:$Q$29)+COUNTIF($Q$9:$Q$29,Q10)-1,"")</f>
        <v>1-21</v>
      </c>
      <c r="S10" s="115">
        <f t="shared" ref="S10:S30" si="3">C10+G10+K10+O10</f>
        <v>70</v>
      </c>
      <c r="T10" s="167">
        <f>S10/151*100</f>
        <v>46.357615894039732</v>
      </c>
      <c r="U10" s="165" t="str">
        <f t="shared" ref="U10:U29" si="4">RANK(T10,$T$9:$T$29)&amp;IF(COUNTIF($T$9:$T$29,T10)&gt;1,"-"&amp;RANK(T10,$T$9:$T$29)+COUNTIF($T$9:$T$29,T10)-1,"")</f>
        <v>2</v>
      </c>
    </row>
    <row r="11" spans="1:21" ht="31.5">
      <c r="A11" s="52">
        <v>3</v>
      </c>
      <c r="B11" s="158" t="s">
        <v>412</v>
      </c>
      <c r="C11" s="229">
        <f>'Таблица 1'!T9</f>
        <v>5</v>
      </c>
      <c r="D11" s="230"/>
      <c r="E11" s="166">
        <f>C11/30*100</f>
        <v>16.666666666666664</v>
      </c>
      <c r="F11" s="165" t="str">
        <f t="shared" ref="F11:F29" si="5">RANK(E11,$E$9:$E$29)&amp;IF(COUNTIF($E$9:$E$29,E11)&gt;1,"-"&amp;RANK(E11,$E$9:$E$29)+COUNTIF($E$9:$E$29,E11)-1,"")</f>
        <v>14-21</v>
      </c>
      <c r="G11" s="229">
        <f>'Таблица 2'!Y9</f>
        <v>0</v>
      </c>
      <c r="H11" s="230"/>
      <c r="I11" s="166">
        <f>G11/40*100</f>
        <v>0</v>
      </c>
      <c r="J11" s="165" t="str">
        <f t="shared" si="0"/>
        <v>15-21</v>
      </c>
      <c r="K11" s="229">
        <f>'Таблица 3'!U9</f>
        <v>0</v>
      </c>
      <c r="L11" s="230"/>
      <c r="M11" s="166">
        <f>K11/M6*100</f>
        <v>0</v>
      </c>
      <c r="N11" s="165" t="str">
        <f t="shared" si="1"/>
        <v>1-21</v>
      </c>
      <c r="O11" s="229">
        <f>'Таблица 4'!V9</f>
        <v>0</v>
      </c>
      <c r="P11" s="230"/>
      <c r="Q11" s="167">
        <f>O11/Q6*100</f>
        <v>0</v>
      </c>
      <c r="R11" s="165" t="str">
        <f t="shared" si="2"/>
        <v>1-21</v>
      </c>
      <c r="S11" s="115">
        <f t="shared" si="3"/>
        <v>5</v>
      </c>
      <c r="T11" s="167">
        <f>S11/144*100</f>
        <v>3.4722222222222223</v>
      </c>
      <c r="U11" s="165" t="str">
        <f t="shared" si="4"/>
        <v>19-21</v>
      </c>
    </row>
    <row r="12" spans="1:21" ht="31.5">
      <c r="A12" s="52">
        <v>4</v>
      </c>
      <c r="B12" s="158" t="s">
        <v>413</v>
      </c>
      <c r="C12" s="229">
        <f>'Таблица 1'!T10</f>
        <v>5</v>
      </c>
      <c r="D12" s="230"/>
      <c r="E12" s="166">
        <f>C12/30*100</f>
        <v>16.666666666666664</v>
      </c>
      <c r="F12" s="165" t="str">
        <f t="shared" si="5"/>
        <v>14-21</v>
      </c>
      <c r="G12" s="229">
        <f>'Таблица 2'!Y10</f>
        <v>0</v>
      </c>
      <c r="H12" s="230"/>
      <c r="I12" s="166">
        <f>G12/40*100</f>
        <v>0</v>
      </c>
      <c r="J12" s="165" t="str">
        <f t="shared" si="0"/>
        <v>15-21</v>
      </c>
      <c r="K12" s="229">
        <f>'Таблица 3'!U10</f>
        <v>0</v>
      </c>
      <c r="L12" s="230"/>
      <c r="M12" s="166">
        <f>K12/M6*100</f>
        <v>0</v>
      </c>
      <c r="N12" s="165" t="str">
        <f t="shared" si="1"/>
        <v>1-21</v>
      </c>
      <c r="O12" s="229">
        <f>'Таблица 4'!V10</f>
        <v>0</v>
      </c>
      <c r="P12" s="230"/>
      <c r="Q12" s="167">
        <f>O12/Q6*100</f>
        <v>0</v>
      </c>
      <c r="R12" s="165" t="str">
        <f t="shared" si="2"/>
        <v>1-21</v>
      </c>
      <c r="S12" s="115">
        <f t="shared" si="3"/>
        <v>5</v>
      </c>
      <c r="T12" s="167">
        <f>S12/144*100</f>
        <v>3.4722222222222223</v>
      </c>
      <c r="U12" s="165" t="str">
        <f t="shared" si="4"/>
        <v>19-21</v>
      </c>
    </row>
    <row r="13" spans="1:21" ht="31.5">
      <c r="A13" s="52">
        <v>5</v>
      </c>
      <c r="B13" s="158" t="s">
        <v>414</v>
      </c>
      <c r="C13" s="229">
        <f>'Таблица 1'!T11</f>
        <v>5</v>
      </c>
      <c r="D13" s="230"/>
      <c r="E13" s="166">
        <f>C13/30*100</f>
        <v>16.666666666666664</v>
      </c>
      <c r="F13" s="165" t="str">
        <f t="shared" si="5"/>
        <v>14-21</v>
      </c>
      <c r="G13" s="229">
        <f>'Таблица 2'!Y11</f>
        <v>0</v>
      </c>
      <c r="H13" s="230"/>
      <c r="I13" s="166">
        <f>G13/40*100</f>
        <v>0</v>
      </c>
      <c r="J13" s="165" t="str">
        <f t="shared" si="0"/>
        <v>15-21</v>
      </c>
      <c r="K13" s="229">
        <f>'Таблица 3'!U11</f>
        <v>0</v>
      </c>
      <c r="L13" s="230"/>
      <c r="M13" s="166">
        <f>K13/M6*100</f>
        <v>0</v>
      </c>
      <c r="N13" s="165" t="str">
        <f t="shared" si="1"/>
        <v>1-21</v>
      </c>
      <c r="O13" s="229">
        <f>'Таблица 4'!V11</f>
        <v>0</v>
      </c>
      <c r="P13" s="230"/>
      <c r="Q13" s="167">
        <f>O13/Q6*100</f>
        <v>0</v>
      </c>
      <c r="R13" s="165" t="str">
        <f t="shared" si="2"/>
        <v>1-21</v>
      </c>
      <c r="S13" s="115">
        <f t="shared" si="3"/>
        <v>5</v>
      </c>
      <c r="T13" s="167">
        <f>S13/144*100</f>
        <v>3.4722222222222223</v>
      </c>
      <c r="U13" s="165" t="str">
        <f t="shared" si="4"/>
        <v>19-21</v>
      </c>
    </row>
    <row r="14" spans="1:21" ht="31.5">
      <c r="A14" s="52">
        <v>6</v>
      </c>
      <c r="B14" s="158" t="s">
        <v>415</v>
      </c>
      <c r="C14" s="229">
        <f>'Таблица 1'!T12</f>
        <v>7</v>
      </c>
      <c r="D14" s="230"/>
      <c r="E14" s="166">
        <f>C14/33*100</f>
        <v>21.212121212121211</v>
      </c>
      <c r="F14" s="165" t="str">
        <f t="shared" si="5"/>
        <v>12-13</v>
      </c>
      <c r="G14" s="229">
        <f>'Таблица 2'!Y12</f>
        <v>1</v>
      </c>
      <c r="H14" s="230"/>
      <c r="I14" s="166">
        <f>G14/40*100</f>
        <v>2.5</v>
      </c>
      <c r="J14" s="165" t="str">
        <f t="shared" si="0"/>
        <v>6-14</v>
      </c>
      <c r="K14" s="229">
        <f>'Таблица 3'!U12</f>
        <v>0</v>
      </c>
      <c r="L14" s="230"/>
      <c r="M14" s="166">
        <f>K14/M6*100</f>
        <v>0</v>
      </c>
      <c r="N14" s="165" t="str">
        <f t="shared" si="1"/>
        <v>1-21</v>
      </c>
      <c r="O14" s="229">
        <f>'Таблица 4'!V12</f>
        <v>0</v>
      </c>
      <c r="P14" s="230"/>
      <c r="Q14" s="167">
        <f>O14/Q6*100</f>
        <v>0</v>
      </c>
      <c r="R14" s="165" t="str">
        <f t="shared" si="2"/>
        <v>1-21</v>
      </c>
      <c r="S14" s="115">
        <f t="shared" si="3"/>
        <v>8</v>
      </c>
      <c r="T14" s="167">
        <f>S14/144*100</f>
        <v>5.5555555555555554</v>
      </c>
      <c r="U14" s="165" t="str">
        <f t="shared" si="4"/>
        <v>10-11</v>
      </c>
    </row>
    <row r="15" spans="1:21" ht="31.5">
      <c r="A15" s="52">
        <v>7</v>
      </c>
      <c r="B15" s="158" t="s">
        <v>416</v>
      </c>
      <c r="C15" s="229">
        <f>'Таблица 1'!T13</f>
        <v>10</v>
      </c>
      <c r="D15" s="230"/>
      <c r="E15" s="166">
        <f>C15/33*100</f>
        <v>30.303030303030305</v>
      </c>
      <c r="F15" s="165" t="str">
        <f t="shared" si="5"/>
        <v>7</v>
      </c>
      <c r="G15" s="229">
        <f>'Таблица 2'!Y13</f>
        <v>0</v>
      </c>
      <c r="H15" s="230"/>
      <c r="I15" s="166">
        <f>G15/40*100</f>
        <v>0</v>
      </c>
      <c r="J15" s="165" t="str">
        <f t="shared" si="0"/>
        <v>15-21</v>
      </c>
      <c r="K15" s="229">
        <f>'Таблица 3'!U13</f>
        <v>0</v>
      </c>
      <c r="L15" s="230"/>
      <c r="M15" s="166">
        <f>K15/M6*100</f>
        <v>0</v>
      </c>
      <c r="N15" s="165" t="str">
        <f t="shared" si="1"/>
        <v>1-21</v>
      </c>
      <c r="O15" s="229">
        <f>'Таблица 4'!V13</f>
        <v>0</v>
      </c>
      <c r="P15" s="230"/>
      <c r="Q15" s="167">
        <f>O15/Q6*100</f>
        <v>0</v>
      </c>
      <c r="R15" s="165" t="str">
        <f t="shared" si="2"/>
        <v>1-21</v>
      </c>
      <c r="S15" s="115">
        <f t="shared" si="3"/>
        <v>10</v>
      </c>
      <c r="T15" s="167">
        <f>S15/147*100</f>
        <v>6.8027210884353746</v>
      </c>
      <c r="U15" s="165" t="str">
        <f t="shared" si="4"/>
        <v>8</v>
      </c>
    </row>
    <row r="16" spans="1:21" ht="31.5">
      <c r="A16" s="52">
        <v>8</v>
      </c>
      <c r="B16" s="158" t="s">
        <v>417</v>
      </c>
      <c r="C16" s="229">
        <f>'Таблица 1'!T14</f>
        <v>12</v>
      </c>
      <c r="D16" s="230"/>
      <c r="E16" s="166">
        <f>C16/33*100</f>
        <v>36.363636363636367</v>
      </c>
      <c r="F16" s="165" t="str">
        <f t="shared" si="5"/>
        <v>6</v>
      </c>
      <c r="G16" s="229">
        <f>'Таблица 2'!Y14</f>
        <v>0</v>
      </c>
      <c r="H16" s="230"/>
      <c r="I16" s="166">
        <f>G16/40*100</f>
        <v>0</v>
      </c>
      <c r="J16" s="165" t="str">
        <f t="shared" si="0"/>
        <v>15-21</v>
      </c>
      <c r="K16" s="229">
        <f>'Таблица 3'!U14</f>
        <v>0</v>
      </c>
      <c r="L16" s="230"/>
      <c r="M16" s="166">
        <f>K16/M6*100</f>
        <v>0</v>
      </c>
      <c r="N16" s="165" t="str">
        <f t="shared" si="1"/>
        <v>1-21</v>
      </c>
      <c r="O16" s="229">
        <f>'Таблица 4'!V14</f>
        <v>0</v>
      </c>
      <c r="P16" s="230"/>
      <c r="Q16" s="167">
        <f>O16/Q6*100</f>
        <v>0</v>
      </c>
      <c r="R16" s="165" t="str">
        <f t="shared" si="2"/>
        <v>1-21</v>
      </c>
      <c r="S16" s="115">
        <f t="shared" si="3"/>
        <v>12</v>
      </c>
      <c r="T16" s="167">
        <f>S16/147*100</f>
        <v>8.1632653061224492</v>
      </c>
      <c r="U16" s="165" t="str">
        <f t="shared" si="4"/>
        <v>6</v>
      </c>
    </row>
    <row r="17" spans="1:21" ht="31.5">
      <c r="A17" s="52">
        <v>9</v>
      </c>
      <c r="B17" s="158" t="s">
        <v>418</v>
      </c>
      <c r="C17" s="229">
        <f>'Таблица 1'!T15</f>
        <v>7</v>
      </c>
      <c r="D17" s="230"/>
      <c r="E17" s="166">
        <f t="shared" ref="E17:E26" si="6">C17/30*100</f>
        <v>23.333333333333332</v>
      </c>
      <c r="F17" s="165" t="str">
        <f t="shared" si="5"/>
        <v>10-11</v>
      </c>
      <c r="G17" s="229">
        <f>'Таблица 2'!Y15</f>
        <v>1</v>
      </c>
      <c r="H17" s="230"/>
      <c r="I17" s="166">
        <f>G17/40*100</f>
        <v>2.5</v>
      </c>
      <c r="J17" s="165" t="str">
        <f t="shared" si="0"/>
        <v>6-14</v>
      </c>
      <c r="K17" s="229">
        <f>'Таблица 3'!U15</f>
        <v>0</v>
      </c>
      <c r="L17" s="230"/>
      <c r="M17" s="166">
        <f>K17/M6*100</f>
        <v>0</v>
      </c>
      <c r="N17" s="165" t="str">
        <f t="shared" si="1"/>
        <v>1-21</v>
      </c>
      <c r="O17" s="229">
        <f>'Таблица 4'!V15</f>
        <v>0</v>
      </c>
      <c r="P17" s="230"/>
      <c r="Q17" s="167">
        <f>O17/Q6*100</f>
        <v>0</v>
      </c>
      <c r="R17" s="165" t="str">
        <f t="shared" si="2"/>
        <v>1-21</v>
      </c>
      <c r="S17" s="115">
        <f t="shared" si="3"/>
        <v>8</v>
      </c>
      <c r="T17" s="167">
        <f>S17/144*100</f>
        <v>5.5555555555555554</v>
      </c>
      <c r="U17" s="165" t="str">
        <f t="shared" si="4"/>
        <v>10-11</v>
      </c>
    </row>
    <row r="18" spans="1:21" ht="31.5">
      <c r="A18" s="52">
        <v>10</v>
      </c>
      <c r="B18" s="158" t="s">
        <v>419</v>
      </c>
      <c r="C18" s="229">
        <f>'Таблица 1'!T16</f>
        <v>7</v>
      </c>
      <c r="D18" s="230"/>
      <c r="E18" s="166">
        <f t="shared" si="6"/>
        <v>23.333333333333332</v>
      </c>
      <c r="F18" s="165" t="str">
        <f t="shared" si="5"/>
        <v>10-11</v>
      </c>
      <c r="G18" s="229">
        <f>'Таблица 2'!Y16</f>
        <v>0</v>
      </c>
      <c r="H18" s="230"/>
      <c r="I18" s="166">
        <f>G18/40*100</f>
        <v>0</v>
      </c>
      <c r="J18" s="165" t="str">
        <f t="shared" si="0"/>
        <v>15-21</v>
      </c>
      <c r="K18" s="229">
        <f>'Таблица 3'!U16</f>
        <v>0</v>
      </c>
      <c r="L18" s="230"/>
      <c r="M18" s="166">
        <f>K18/M6*100</f>
        <v>0</v>
      </c>
      <c r="N18" s="165" t="str">
        <f t="shared" si="1"/>
        <v>1-21</v>
      </c>
      <c r="O18" s="229">
        <f>'Таблица 4'!V16</f>
        <v>0</v>
      </c>
      <c r="P18" s="230"/>
      <c r="Q18" s="167">
        <f>O18/Q6*100</f>
        <v>0</v>
      </c>
      <c r="R18" s="165" t="str">
        <f t="shared" si="2"/>
        <v>1-21</v>
      </c>
      <c r="S18" s="115">
        <f t="shared" si="3"/>
        <v>7</v>
      </c>
      <c r="T18" s="167">
        <f>S18/144*100</f>
        <v>4.8611111111111116</v>
      </c>
      <c r="U18" s="165" t="str">
        <f t="shared" si="4"/>
        <v>12</v>
      </c>
    </row>
    <row r="19" spans="1:21" ht="31.5">
      <c r="A19" s="52">
        <v>11</v>
      </c>
      <c r="B19" s="158" t="s">
        <v>420</v>
      </c>
      <c r="C19" s="229">
        <f>'Таблица 1'!T17</f>
        <v>22</v>
      </c>
      <c r="D19" s="230"/>
      <c r="E19" s="166">
        <f t="shared" si="6"/>
        <v>73.333333333333329</v>
      </c>
      <c r="F19" s="165" t="str">
        <f t="shared" si="5"/>
        <v>3</v>
      </c>
      <c r="G19" s="229">
        <f>'Таблица 2'!Y17</f>
        <v>19</v>
      </c>
      <c r="H19" s="230"/>
      <c r="I19" s="166">
        <f>G19/40*100</f>
        <v>47.5</v>
      </c>
      <c r="J19" s="165" t="str">
        <f t="shared" si="0"/>
        <v>4</v>
      </c>
      <c r="K19" s="229">
        <f>'Таблица 3'!U17</f>
        <v>0</v>
      </c>
      <c r="L19" s="230"/>
      <c r="M19" s="166">
        <f>K19/M6*100</f>
        <v>0</v>
      </c>
      <c r="N19" s="165" t="str">
        <f t="shared" si="1"/>
        <v>1-21</v>
      </c>
      <c r="O19" s="229">
        <f>'Таблица 4'!V17</f>
        <v>0</v>
      </c>
      <c r="P19" s="230"/>
      <c r="Q19" s="167">
        <f>O19/Q6*100</f>
        <v>0</v>
      </c>
      <c r="R19" s="165" t="str">
        <f t="shared" si="2"/>
        <v>1-21</v>
      </c>
      <c r="S19" s="115">
        <f t="shared" si="3"/>
        <v>41</v>
      </c>
      <c r="T19" s="167">
        <f>S19/144*100</f>
        <v>28.472222222222221</v>
      </c>
      <c r="U19" s="165" t="str">
        <f t="shared" si="4"/>
        <v>4</v>
      </c>
    </row>
    <row r="20" spans="1:21" ht="31.5">
      <c r="A20" s="52">
        <v>12</v>
      </c>
      <c r="B20" s="158" t="s">
        <v>421</v>
      </c>
      <c r="C20" s="229">
        <f>'Таблица 1'!T18</f>
        <v>9</v>
      </c>
      <c r="D20" s="230"/>
      <c r="E20" s="166">
        <f t="shared" si="6"/>
        <v>30</v>
      </c>
      <c r="F20" s="165" t="str">
        <f t="shared" si="5"/>
        <v>8</v>
      </c>
      <c r="G20" s="229">
        <f>'Таблица 2'!Y18</f>
        <v>1</v>
      </c>
      <c r="H20" s="230"/>
      <c r="I20" s="166">
        <f>G20/40*100</f>
        <v>2.5</v>
      </c>
      <c r="J20" s="165" t="str">
        <f t="shared" si="0"/>
        <v>6-14</v>
      </c>
      <c r="K20" s="229">
        <f>'Таблица 3'!U18</f>
        <v>0</v>
      </c>
      <c r="L20" s="230"/>
      <c r="M20" s="166">
        <f>K20/M6*100</f>
        <v>0</v>
      </c>
      <c r="N20" s="165" t="str">
        <f t="shared" si="1"/>
        <v>1-21</v>
      </c>
      <c r="O20" s="229">
        <f>'Таблица 4'!V18</f>
        <v>0</v>
      </c>
      <c r="P20" s="230"/>
      <c r="Q20" s="167">
        <f>O20/Q6*100</f>
        <v>0</v>
      </c>
      <c r="R20" s="165" t="str">
        <f t="shared" si="2"/>
        <v>1-21</v>
      </c>
      <c r="S20" s="115">
        <f t="shared" si="3"/>
        <v>10</v>
      </c>
      <c r="T20" s="167">
        <f>S20/144*100</f>
        <v>6.9444444444444446</v>
      </c>
      <c r="U20" s="165" t="str">
        <f t="shared" si="4"/>
        <v>7</v>
      </c>
    </row>
    <row r="21" spans="1:21" ht="31.5">
      <c r="A21" s="52">
        <v>13</v>
      </c>
      <c r="B21" s="158" t="s">
        <v>422</v>
      </c>
      <c r="C21" s="229">
        <f>'Таблица 1'!T19</f>
        <v>8</v>
      </c>
      <c r="D21" s="230"/>
      <c r="E21" s="166">
        <f>C21/33*100</f>
        <v>24.242424242424242</v>
      </c>
      <c r="F21" s="165" t="str">
        <f t="shared" si="5"/>
        <v>9</v>
      </c>
      <c r="G21" s="229">
        <f>'Таблица 2'!Y19</f>
        <v>1</v>
      </c>
      <c r="H21" s="230"/>
      <c r="I21" s="166">
        <f>G21/40*100</f>
        <v>2.5</v>
      </c>
      <c r="J21" s="165" t="str">
        <f t="shared" si="0"/>
        <v>6-14</v>
      </c>
      <c r="K21" s="229">
        <f>'Таблица 3'!U19</f>
        <v>0</v>
      </c>
      <c r="L21" s="230"/>
      <c r="M21" s="166">
        <f>K21/M6*100</f>
        <v>0</v>
      </c>
      <c r="N21" s="165" t="str">
        <f t="shared" si="1"/>
        <v>1-21</v>
      </c>
      <c r="O21" s="229">
        <f>'Таблица 4'!V19</f>
        <v>0</v>
      </c>
      <c r="P21" s="230"/>
      <c r="Q21" s="167">
        <f>O21/Q6*100</f>
        <v>0</v>
      </c>
      <c r="R21" s="165" t="str">
        <f t="shared" si="2"/>
        <v>1-21</v>
      </c>
      <c r="S21" s="115">
        <f t="shared" si="3"/>
        <v>9</v>
      </c>
      <c r="T21" s="167">
        <f>S21/147*100</f>
        <v>6.1224489795918364</v>
      </c>
      <c r="U21" s="165" t="str">
        <f t="shared" si="4"/>
        <v>9</v>
      </c>
    </row>
    <row r="22" spans="1:21" ht="31.5">
      <c r="A22" s="52">
        <v>14</v>
      </c>
      <c r="B22" s="158" t="s">
        <v>423</v>
      </c>
      <c r="C22" s="229">
        <f>'Таблица 1'!T20</f>
        <v>23</v>
      </c>
      <c r="D22" s="230"/>
      <c r="E22" s="166">
        <f>C22/33*100</f>
        <v>69.696969696969703</v>
      </c>
      <c r="F22" s="165" t="str">
        <f t="shared" si="5"/>
        <v>4-5</v>
      </c>
      <c r="G22" s="229">
        <f>'Таблица 2'!Y20</f>
        <v>28</v>
      </c>
      <c r="H22" s="230"/>
      <c r="I22" s="166">
        <f>G22/40*100</f>
        <v>70</v>
      </c>
      <c r="J22" s="165" t="str">
        <f t="shared" si="0"/>
        <v>3</v>
      </c>
      <c r="K22" s="229">
        <f>'Таблица 3'!U20</f>
        <v>0</v>
      </c>
      <c r="L22" s="230"/>
      <c r="M22" s="166">
        <f>K22/M6*100</f>
        <v>0</v>
      </c>
      <c r="N22" s="165" t="str">
        <f t="shared" si="1"/>
        <v>1-21</v>
      </c>
      <c r="O22" s="229">
        <f>'Таблица 4'!V20</f>
        <v>0</v>
      </c>
      <c r="P22" s="230"/>
      <c r="Q22" s="167">
        <f>O22/Q6*100</f>
        <v>0</v>
      </c>
      <c r="R22" s="165" t="str">
        <f t="shared" si="2"/>
        <v>1-21</v>
      </c>
      <c r="S22" s="115">
        <f t="shared" si="3"/>
        <v>51</v>
      </c>
      <c r="T22" s="167">
        <f>S22/147*100</f>
        <v>34.693877551020407</v>
      </c>
      <c r="U22" s="165" t="str">
        <f t="shared" si="4"/>
        <v>3</v>
      </c>
    </row>
    <row r="23" spans="1:21" ht="31.5">
      <c r="A23" s="52">
        <v>15</v>
      </c>
      <c r="B23" s="158" t="s">
        <v>424</v>
      </c>
      <c r="C23" s="229">
        <f>'Таблица 1'!T21</f>
        <v>5</v>
      </c>
      <c r="D23" s="230"/>
      <c r="E23" s="166">
        <f t="shared" si="6"/>
        <v>16.666666666666664</v>
      </c>
      <c r="F23" s="165" t="str">
        <f t="shared" si="5"/>
        <v>14-21</v>
      </c>
      <c r="G23" s="229">
        <f>'Таблица 2'!Y21</f>
        <v>1</v>
      </c>
      <c r="H23" s="230"/>
      <c r="I23" s="166">
        <f>G23/40*100</f>
        <v>2.5</v>
      </c>
      <c r="J23" s="165" t="str">
        <f t="shared" si="0"/>
        <v>6-14</v>
      </c>
      <c r="K23" s="229">
        <f>'Таблица 3'!U21</f>
        <v>0</v>
      </c>
      <c r="L23" s="230"/>
      <c r="M23" s="166">
        <f>K23/M6*100</f>
        <v>0</v>
      </c>
      <c r="N23" s="165" t="str">
        <f t="shared" si="1"/>
        <v>1-21</v>
      </c>
      <c r="O23" s="229">
        <f>'Таблица 4'!V21</f>
        <v>0</v>
      </c>
      <c r="P23" s="230"/>
      <c r="Q23" s="167">
        <f>O23/Q6*100</f>
        <v>0</v>
      </c>
      <c r="R23" s="165" t="str">
        <f t="shared" si="2"/>
        <v>1-21</v>
      </c>
      <c r="S23" s="115">
        <f t="shared" si="3"/>
        <v>6</v>
      </c>
      <c r="T23" s="167">
        <f>S23/144*100</f>
        <v>4.1666666666666661</v>
      </c>
      <c r="U23" s="165" t="str">
        <f t="shared" si="4"/>
        <v>14-18</v>
      </c>
    </row>
    <row r="24" spans="1:21" ht="31.5">
      <c r="A24" s="52">
        <v>16</v>
      </c>
      <c r="B24" s="158" t="s">
        <v>425</v>
      </c>
      <c r="C24" s="229">
        <f>'Таблица 1'!T22</f>
        <v>5</v>
      </c>
      <c r="D24" s="230"/>
      <c r="E24" s="166">
        <f t="shared" si="6"/>
        <v>16.666666666666664</v>
      </c>
      <c r="F24" s="165" t="str">
        <f t="shared" si="5"/>
        <v>14-21</v>
      </c>
      <c r="G24" s="229">
        <f>'Таблица 2'!Y22</f>
        <v>1</v>
      </c>
      <c r="H24" s="230"/>
      <c r="I24" s="166">
        <f>G24/40*100</f>
        <v>2.5</v>
      </c>
      <c r="J24" s="165" t="str">
        <f t="shared" si="0"/>
        <v>6-14</v>
      </c>
      <c r="K24" s="229">
        <f>'Таблица 3'!U22</f>
        <v>0</v>
      </c>
      <c r="L24" s="230"/>
      <c r="M24" s="166">
        <f>K24/M6*100</f>
        <v>0</v>
      </c>
      <c r="N24" s="165" t="str">
        <f t="shared" si="1"/>
        <v>1-21</v>
      </c>
      <c r="O24" s="229">
        <f>'Таблица 4'!V22</f>
        <v>0</v>
      </c>
      <c r="P24" s="230"/>
      <c r="Q24" s="167">
        <f>O24/Q6*100</f>
        <v>0</v>
      </c>
      <c r="R24" s="165" t="str">
        <f t="shared" si="2"/>
        <v>1-21</v>
      </c>
      <c r="S24" s="115">
        <f t="shared" si="3"/>
        <v>6</v>
      </c>
      <c r="T24" s="167">
        <f>S24/144*100</f>
        <v>4.1666666666666661</v>
      </c>
      <c r="U24" s="165" t="str">
        <f t="shared" si="4"/>
        <v>14-18</v>
      </c>
    </row>
    <row r="25" spans="1:21" ht="31.5">
      <c r="A25" s="52">
        <v>17</v>
      </c>
      <c r="B25" s="158" t="s">
        <v>426</v>
      </c>
      <c r="C25" s="229">
        <f>'Таблица 1'!T23</f>
        <v>5</v>
      </c>
      <c r="D25" s="230"/>
      <c r="E25" s="166">
        <f t="shared" si="6"/>
        <v>16.666666666666664</v>
      </c>
      <c r="F25" s="165" t="str">
        <f t="shared" si="5"/>
        <v>14-21</v>
      </c>
      <c r="G25" s="229">
        <f>'Таблица 2'!Y23</f>
        <v>1</v>
      </c>
      <c r="H25" s="230"/>
      <c r="I25" s="166">
        <f>G25/40*100</f>
        <v>2.5</v>
      </c>
      <c r="J25" s="165" t="str">
        <f t="shared" si="0"/>
        <v>6-14</v>
      </c>
      <c r="K25" s="229">
        <f>'Таблица 3'!U23</f>
        <v>0</v>
      </c>
      <c r="L25" s="230"/>
      <c r="M25" s="166">
        <f>K25/M6*100</f>
        <v>0</v>
      </c>
      <c r="N25" s="165" t="str">
        <f t="shared" si="1"/>
        <v>1-21</v>
      </c>
      <c r="O25" s="229">
        <f>'Таблица 4'!V23</f>
        <v>0</v>
      </c>
      <c r="P25" s="230"/>
      <c r="Q25" s="167">
        <f>O25/Q6*100</f>
        <v>0</v>
      </c>
      <c r="R25" s="165" t="str">
        <f t="shared" si="2"/>
        <v>1-21</v>
      </c>
      <c r="S25" s="115">
        <f t="shared" si="3"/>
        <v>6</v>
      </c>
      <c r="T25" s="167">
        <f>S25/144*100</f>
        <v>4.1666666666666661</v>
      </c>
      <c r="U25" s="165" t="str">
        <f t="shared" si="4"/>
        <v>14-18</v>
      </c>
    </row>
    <row r="26" spans="1:21" ht="31.5">
      <c r="A26" s="52">
        <v>18</v>
      </c>
      <c r="B26" s="158" t="s">
        <v>427</v>
      </c>
      <c r="C26" s="229">
        <f>'Таблица 1'!T24</f>
        <v>5</v>
      </c>
      <c r="D26" s="230"/>
      <c r="E26" s="166">
        <f t="shared" si="6"/>
        <v>16.666666666666664</v>
      </c>
      <c r="F26" s="165" t="str">
        <f t="shared" si="5"/>
        <v>14-21</v>
      </c>
      <c r="G26" s="229">
        <f>'Таблица 2'!Y24</f>
        <v>1</v>
      </c>
      <c r="H26" s="230"/>
      <c r="I26" s="166">
        <f>G26/40*100</f>
        <v>2.5</v>
      </c>
      <c r="J26" s="165" t="str">
        <f t="shared" si="0"/>
        <v>6-14</v>
      </c>
      <c r="K26" s="229">
        <f>'Таблица 3'!U24</f>
        <v>0</v>
      </c>
      <c r="L26" s="230"/>
      <c r="M26" s="166">
        <f>K26/M6*100</f>
        <v>0</v>
      </c>
      <c r="N26" s="165" t="str">
        <f t="shared" si="1"/>
        <v>1-21</v>
      </c>
      <c r="O26" s="229">
        <f>'Таблица 4'!V24</f>
        <v>0</v>
      </c>
      <c r="P26" s="230"/>
      <c r="Q26" s="167">
        <f>O26/Q6*100</f>
        <v>0</v>
      </c>
      <c r="R26" s="165" t="str">
        <f t="shared" si="2"/>
        <v>1-21</v>
      </c>
      <c r="S26" s="115">
        <f t="shared" si="3"/>
        <v>6</v>
      </c>
      <c r="T26" s="167">
        <f>S26/144*100</f>
        <v>4.1666666666666661</v>
      </c>
      <c r="U26" s="165" t="str">
        <f t="shared" si="4"/>
        <v>14-18</v>
      </c>
    </row>
    <row r="27" spans="1:21" ht="31.5">
      <c r="A27" s="52">
        <v>19</v>
      </c>
      <c r="B27" s="158" t="s">
        <v>428</v>
      </c>
      <c r="C27" s="229">
        <f>'Таблица 1'!T25</f>
        <v>7</v>
      </c>
      <c r="D27" s="230"/>
      <c r="E27" s="166">
        <f>C27/33*100</f>
        <v>21.212121212121211</v>
      </c>
      <c r="F27" s="165" t="str">
        <f t="shared" si="5"/>
        <v>12-13</v>
      </c>
      <c r="G27" s="229">
        <f>'Таблица 2'!Y25</f>
        <v>0</v>
      </c>
      <c r="H27" s="230"/>
      <c r="I27" s="166">
        <f>G27/40*100</f>
        <v>0</v>
      </c>
      <c r="J27" s="165" t="str">
        <f t="shared" si="0"/>
        <v>15-21</v>
      </c>
      <c r="K27" s="229">
        <f>'Таблица 3'!U25</f>
        <v>0</v>
      </c>
      <c r="L27" s="230"/>
      <c r="M27" s="166">
        <f>K27/M6*100</f>
        <v>0</v>
      </c>
      <c r="N27" s="165" t="str">
        <f t="shared" si="1"/>
        <v>1-21</v>
      </c>
      <c r="O27" s="229">
        <f>'Таблица 4'!V25</f>
        <v>0</v>
      </c>
      <c r="P27" s="230"/>
      <c r="Q27" s="167">
        <f>O27/Q6*100</f>
        <v>0</v>
      </c>
      <c r="R27" s="165" t="str">
        <f t="shared" si="2"/>
        <v>1-21</v>
      </c>
      <c r="S27" s="115">
        <f t="shared" si="3"/>
        <v>7</v>
      </c>
      <c r="T27" s="167">
        <f>S27/147*100</f>
        <v>4.7619047619047619</v>
      </c>
      <c r="U27" s="165" t="str">
        <f t="shared" si="4"/>
        <v>13</v>
      </c>
    </row>
    <row r="28" spans="1:21" ht="31.5">
      <c r="A28" s="52">
        <v>20</v>
      </c>
      <c r="B28" s="158" t="s">
        <v>429</v>
      </c>
      <c r="C28" s="229">
        <f>'Таблица 1'!T26</f>
        <v>23</v>
      </c>
      <c r="D28" s="230"/>
      <c r="E28" s="166">
        <f>C28/33*100</f>
        <v>69.696969696969703</v>
      </c>
      <c r="F28" s="165" t="str">
        <f t="shared" si="5"/>
        <v>4-5</v>
      </c>
      <c r="G28" s="229">
        <f>'Таблица 2'!Y26</f>
        <v>11</v>
      </c>
      <c r="H28" s="230"/>
      <c r="I28" s="166">
        <f>G28/40*100</f>
        <v>27.500000000000004</v>
      </c>
      <c r="J28" s="165" t="str">
        <f t="shared" si="0"/>
        <v>5</v>
      </c>
      <c r="K28" s="229">
        <f>'Таблица 3'!U26</f>
        <v>0</v>
      </c>
      <c r="L28" s="230"/>
      <c r="M28" s="166">
        <f>K28/M6*100</f>
        <v>0</v>
      </c>
      <c r="N28" s="165" t="str">
        <f t="shared" si="1"/>
        <v>1-21</v>
      </c>
      <c r="O28" s="229">
        <f>'Таблица 4'!V26</f>
        <v>0</v>
      </c>
      <c r="P28" s="230"/>
      <c r="Q28" s="167">
        <f>O28/Q6*100</f>
        <v>0</v>
      </c>
      <c r="R28" s="165" t="str">
        <f t="shared" si="2"/>
        <v>1-21</v>
      </c>
      <c r="S28" s="115">
        <f t="shared" si="3"/>
        <v>34</v>
      </c>
      <c r="T28" s="167">
        <f>S28/147*100</f>
        <v>23.129251700680271</v>
      </c>
      <c r="U28" s="165" t="str">
        <f t="shared" si="4"/>
        <v>5</v>
      </c>
    </row>
    <row r="29" spans="1:21" ht="31.5">
      <c r="A29" s="52">
        <v>21</v>
      </c>
      <c r="B29" s="158" t="s">
        <v>430</v>
      </c>
      <c r="C29" s="229">
        <f>'Таблица 1'!T27</f>
        <v>5</v>
      </c>
      <c r="D29" s="230"/>
      <c r="E29" s="166">
        <f>C29/30*100</f>
        <v>16.666666666666664</v>
      </c>
      <c r="F29" s="165" t="str">
        <f t="shared" si="5"/>
        <v>14-21</v>
      </c>
      <c r="G29" s="229">
        <f>'Таблица 2'!Y27</f>
        <v>1</v>
      </c>
      <c r="H29" s="230"/>
      <c r="I29" s="166">
        <f>G29/40*100</f>
        <v>2.5</v>
      </c>
      <c r="J29" s="165" t="str">
        <f t="shared" si="0"/>
        <v>6-14</v>
      </c>
      <c r="K29" s="229">
        <f>'Таблица 3'!U27</f>
        <v>0</v>
      </c>
      <c r="L29" s="230"/>
      <c r="M29" s="166">
        <f>K29/M6*100</f>
        <v>0</v>
      </c>
      <c r="N29" s="165" t="str">
        <f t="shared" si="1"/>
        <v>1-21</v>
      </c>
      <c r="O29" s="229">
        <f>'Таблица 4'!V27</f>
        <v>0</v>
      </c>
      <c r="P29" s="230"/>
      <c r="Q29" s="167">
        <f>O29/Q6*100</f>
        <v>0</v>
      </c>
      <c r="R29" s="165" t="str">
        <f t="shared" si="2"/>
        <v>1-21</v>
      </c>
      <c r="S29" s="115">
        <f t="shared" si="3"/>
        <v>6</v>
      </c>
      <c r="T29" s="167">
        <f>S29/144*100</f>
        <v>4.1666666666666661</v>
      </c>
      <c r="U29" s="165" t="str">
        <f t="shared" si="4"/>
        <v>14-18</v>
      </c>
    </row>
    <row r="30" spans="1:21" s="46" customFormat="1" ht="59.25" customHeight="1">
      <c r="A30" s="119" t="s">
        <v>52</v>
      </c>
      <c r="B30" s="141" t="s">
        <v>342</v>
      </c>
      <c r="C30" s="234">
        <f>SUM(C9:D29)</f>
        <v>239</v>
      </c>
      <c r="D30" s="235"/>
      <c r="E30" s="119"/>
      <c r="F30" s="119"/>
      <c r="G30" s="234">
        <f t="shared" ref="G30" si="7">SUM(G9:H29)</f>
        <v>146</v>
      </c>
      <c r="H30" s="235"/>
      <c r="I30" s="119"/>
      <c r="J30" s="119"/>
      <c r="K30" s="234">
        <f t="shared" ref="K30" si="8">SUM(K9:L29)</f>
        <v>0</v>
      </c>
      <c r="L30" s="235"/>
      <c r="M30" s="119"/>
      <c r="N30" s="119"/>
      <c r="O30" s="234">
        <f t="shared" ref="O30" si="9">SUM(O9:P29)</f>
        <v>0</v>
      </c>
      <c r="P30" s="235"/>
      <c r="Q30" s="163"/>
      <c r="R30" s="163"/>
      <c r="S30" s="114">
        <f t="shared" si="3"/>
        <v>385</v>
      </c>
      <c r="T30" s="163"/>
      <c r="U30" s="163"/>
    </row>
  </sheetData>
  <customSheetViews>
    <customSheetView guid="{BC3DAF18-7010-4F12-AA15-743444918B74}" scale="60" showPageBreaks="1" fitToPage="1" view="pageBreakPreview">
      <selection activeCell="N8" sqref="N8"/>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1"/>
    </customSheetView>
    <customSheetView guid="{AEA2E2E3-5B32-4875-901B-B78609C8AED7}" scale="60" showPageBreaks="1" fitToPage="1" view="pageBreakPreview">
      <selection activeCell="I7" sqref="I7:J7"/>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2"/>
    </customSheetView>
  </customSheetViews>
  <mergeCells count="116">
    <mergeCell ref="C29:D29"/>
    <mergeCell ref="C30:D30"/>
    <mergeCell ref="C17:D17"/>
    <mergeCell ref="C18:D18"/>
    <mergeCell ref="C19:D19"/>
    <mergeCell ref="C20:D20"/>
    <mergeCell ref="G27:H27"/>
    <mergeCell ref="K27:L27"/>
    <mergeCell ref="O27:P27"/>
    <mergeCell ref="C28:D28"/>
    <mergeCell ref="G28:H28"/>
    <mergeCell ref="K28:L28"/>
    <mergeCell ref="O28:P28"/>
    <mergeCell ref="O25:P25"/>
    <mergeCell ref="C26:D26"/>
    <mergeCell ref="G26:H26"/>
    <mergeCell ref="K26:L26"/>
    <mergeCell ref="O26:P26"/>
    <mergeCell ref="G17:H17"/>
    <mergeCell ref="G18:H18"/>
    <mergeCell ref="K17:L17"/>
    <mergeCell ref="G29:H29"/>
    <mergeCell ref="K29:L29"/>
    <mergeCell ref="O29:P29"/>
    <mergeCell ref="G30:H30"/>
    <mergeCell ref="K30:L30"/>
    <mergeCell ref="O30:P30"/>
    <mergeCell ref="O18:P18"/>
    <mergeCell ref="O19:P19"/>
    <mergeCell ref="O20:P20"/>
    <mergeCell ref="G19:H19"/>
    <mergeCell ref="K19:L19"/>
    <mergeCell ref="K20:L20"/>
    <mergeCell ref="O23:P23"/>
    <mergeCell ref="K18:L18"/>
    <mergeCell ref="C27:D27"/>
    <mergeCell ref="C25:D25"/>
    <mergeCell ref="G25:H25"/>
    <mergeCell ref="K25:L25"/>
    <mergeCell ref="G20:H20"/>
    <mergeCell ref="G21:H21"/>
    <mergeCell ref="G22:H22"/>
    <mergeCell ref="O24:P24"/>
    <mergeCell ref="C21:D21"/>
    <mergeCell ref="C22:D22"/>
    <mergeCell ref="C23:D23"/>
    <mergeCell ref="C24:D24"/>
    <mergeCell ref="G23:H23"/>
    <mergeCell ref="G24:H24"/>
    <mergeCell ref="K21:L21"/>
    <mergeCell ref="K22:L22"/>
    <mergeCell ref="K23:L23"/>
    <mergeCell ref="K24:L24"/>
    <mergeCell ref="O21:P21"/>
    <mergeCell ref="O22:P22"/>
    <mergeCell ref="O15:P15"/>
    <mergeCell ref="O16:P16"/>
    <mergeCell ref="K9:L9"/>
    <mergeCell ref="K10:L10"/>
    <mergeCell ref="K11:L11"/>
    <mergeCell ref="K12:L12"/>
    <mergeCell ref="K13:L13"/>
    <mergeCell ref="K14:L14"/>
    <mergeCell ref="O14:P14"/>
    <mergeCell ref="O12:P12"/>
    <mergeCell ref="O13:P13"/>
    <mergeCell ref="K16:L16"/>
    <mergeCell ref="O17:P17"/>
    <mergeCell ref="C16:D16"/>
    <mergeCell ref="C15:D15"/>
    <mergeCell ref="G15:H15"/>
    <mergeCell ref="G16:H16"/>
    <mergeCell ref="A1:S1"/>
    <mergeCell ref="A2:S2"/>
    <mergeCell ref="C6:D6"/>
    <mergeCell ref="G6:H6"/>
    <mergeCell ref="K6:L6"/>
    <mergeCell ref="O6:P6"/>
    <mergeCell ref="A4:A7"/>
    <mergeCell ref="B4:B7"/>
    <mergeCell ref="C4:P4"/>
    <mergeCell ref="C8:D8"/>
    <mergeCell ref="G8:H8"/>
    <mergeCell ref="K8:L8"/>
    <mergeCell ref="O8:P8"/>
    <mergeCell ref="O10:P10"/>
    <mergeCell ref="O11:P11"/>
    <mergeCell ref="O9:P9"/>
    <mergeCell ref="C12:D12"/>
    <mergeCell ref="C13:D13"/>
    <mergeCell ref="K15:L15"/>
    <mergeCell ref="C14:D14"/>
    <mergeCell ref="G9:H9"/>
    <mergeCell ref="G10:H10"/>
    <mergeCell ref="G11:H11"/>
    <mergeCell ref="G12:H12"/>
    <mergeCell ref="G13:H13"/>
    <mergeCell ref="G14:H14"/>
    <mergeCell ref="C9:D9"/>
    <mergeCell ref="C10:D10"/>
    <mergeCell ref="C11:D11"/>
    <mergeCell ref="S4:U4"/>
    <mergeCell ref="S5:U5"/>
    <mergeCell ref="T6:U6"/>
    <mergeCell ref="C7:D7"/>
    <mergeCell ref="C5:F5"/>
    <mergeCell ref="E6:F6"/>
    <mergeCell ref="G5:J5"/>
    <mergeCell ref="I6:J6"/>
    <mergeCell ref="G7:H7"/>
    <mergeCell ref="K5:N5"/>
    <mergeCell ref="O5:R5"/>
    <mergeCell ref="M6:N6"/>
    <mergeCell ref="Q6:R6"/>
    <mergeCell ref="K7:L7"/>
    <mergeCell ref="O7:P7"/>
  </mergeCells>
  <pageMargins left="0.70866141732283472" right="0.27559055118110237" top="0.23622047244094491" bottom="0.74803149606299213" header="0.19685039370078741" footer="0.31496062992125984"/>
  <pageSetup paperSize="8" scale="56" fitToHeight="0" orientation="landscape" horizontalDpi="300" verticalDpi="300" r:id="rId3"/>
  <rowBreaks count="5" manualBreakCount="5">
    <brk id="31" max="16383" man="1"/>
    <brk id="89" max="16383" man="1"/>
    <brk id="147" max="16383" man="1"/>
    <brk id="205" max="16383" man="1"/>
    <brk id="2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290"/>
  <sheetViews>
    <sheetView topLeftCell="A4" zoomScale="60" zoomScaleNormal="60" zoomScaleSheetLayoutView="62" workbookViewId="0">
      <selection activeCell="N17" sqref="N17"/>
    </sheetView>
  </sheetViews>
  <sheetFormatPr defaultRowHeight="15.75"/>
  <cols>
    <col min="1" max="1" width="9.140625" style="77"/>
    <col min="2" max="2" width="56.5703125" style="117" customWidth="1"/>
    <col min="3" max="3" width="24.28515625" style="77" customWidth="1"/>
    <col min="4" max="4" width="17.7109375" style="77" customWidth="1"/>
    <col min="5" max="5" width="16.140625" style="77" customWidth="1"/>
    <col min="6" max="7" width="20.5703125" style="77" customWidth="1"/>
    <col min="8" max="8" width="19.42578125" style="77" customWidth="1"/>
    <col min="9" max="9" width="17" style="77" customWidth="1"/>
    <col min="10" max="10" width="17.85546875" style="77" customWidth="1"/>
    <col min="11" max="11" width="21.7109375" style="77" customWidth="1"/>
    <col min="12" max="12" width="20.7109375" style="77" customWidth="1"/>
    <col min="13" max="13" width="32.28515625" style="77" customWidth="1"/>
    <col min="14" max="14" width="19.85546875" style="77" customWidth="1"/>
    <col min="15" max="15" width="14.85546875" style="77" customWidth="1"/>
    <col min="16" max="16" width="16.7109375" style="77" customWidth="1"/>
    <col min="17" max="17" width="37.7109375" style="77" customWidth="1"/>
    <col min="18" max="18" width="27.28515625" style="77" customWidth="1"/>
    <col min="19" max="19" width="30.42578125" style="77" customWidth="1"/>
    <col min="20" max="20" width="18.5703125" style="77" customWidth="1"/>
    <col min="21" max="16384" width="9.140625" style="77"/>
  </cols>
  <sheetData>
    <row r="1" spans="1:21" ht="20.25">
      <c r="A1" s="237" t="s">
        <v>432</v>
      </c>
      <c r="B1" s="237"/>
      <c r="C1" s="237"/>
      <c r="D1" s="237"/>
      <c r="E1" s="237"/>
      <c r="F1" s="237"/>
      <c r="G1" s="237"/>
      <c r="H1" s="237"/>
      <c r="I1" s="237"/>
      <c r="J1" s="237"/>
      <c r="K1" s="237"/>
      <c r="L1" s="237"/>
      <c r="M1" s="237"/>
      <c r="N1" s="237"/>
      <c r="O1" s="237"/>
      <c r="P1" s="237"/>
      <c r="Q1" s="237"/>
      <c r="R1" s="237"/>
      <c r="S1" s="237"/>
      <c r="T1" s="237"/>
    </row>
    <row r="2" spans="1:21" ht="18.75">
      <c r="T2" s="120" t="s">
        <v>339</v>
      </c>
    </row>
    <row r="3" spans="1:21" ht="30.75" customHeight="1">
      <c r="A3" s="241" t="s">
        <v>37</v>
      </c>
      <c r="B3" s="247" t="s">
        <v>442</v>
      </c>
      <c r="C3" s="244" t="s">
        <v>433</v>
      </c>
      <c r="D3" s="245"/>
      <c r="E3" s="245"/>
      <c r="F3" s="245"/>
      <c r="G3" s="245"/>
      <c r="H3" s="245"/>
      <c r="I3" s="245"/>
      <c r="J3" s="245"/>
      <c r="K3" s="245"/>
      <c r="L3" s="245"/>
      <c r="M3" s="245"/>
      <c r="N3" s="245"/>
      <c r="O3" s="245"/>
      <c r="P3" s="245"/>
      <c r="Q3" s="245"/>
      <c r="R3" s="245"/>
      <c r="S3" s="246"/>
      <c r="T3" s="247" t="s">
        <v>471</v>
      </c>
    </row>
    <row r="4" spans="1:21" ht="30.75" customHeight="1">
      <c r="A4" s="242"/>
      <c r="B4" s="248"/>
      <c r="C4" s="250" t="s">
        <v>434</v>
      </c>
      <c r="D4" s="251"/>
      <c r="E4" s="251"/>
      <c r="F4" s="251"/>
      <c r="G4" s="251"/>
      <c r="H4" s="251"/>
      <c r="I4" s="250" t="s">
        <v>403</v>
      </c>
      <c r="J4" s="251"/>
      <c r="K4" s="251"/>
      <c r="L4" s="251"/>
      <c r="M4" s="251"/>
      <c r="N4" s="251"/>
      <c r="O4" s="251"/>
      <c r="P4" s="251"/>
      <c r="Q4" s="168" t="s">
        <v>532</v>
      </c>
      <c r="R4" s="253" t="s">
        <v>533</v>
      </c>
      <c r="S4" s="224"/>
      <c r="T4" s="248"/>
    </row>
    <row r="5" spans="1:21" ht="311.25" customHeight="1">
      <c r="A5" s="242"/>
      <c r="B5" s="248"/>
      <c r="C5" s="86" t="s">
        <v>435</v>
      </c>
      <c r="D5" s="86" t="s">
        <v>326</v>
      </c>
      <c r="E5" s="86" t="s">
        <v>327</v>
      </c>
      <c r="F5" s="86" t="s">
        <v>328</v>
      </c>
      <c r="G5" s="86" t="s">
        <v>496</v>
      </c>
      <c r="H5" s="97" t="s">
        <v>497</v>
      </c>
      <c r="I5" s="87" t="s">
        <v>436</v>
      </c>
      <c r="J5" s="87" t="s">
        <v>437</v>
      </c>
      <c r="K5" s="93" t="s">
        <v>438</v>
      </c>
      <c r="L5" s="86" t="s">
        <v>439</v>
      </c>
      <c r="M5" s="94" t="s">
        <v>440</v>
      </c>
      <c r="N5" s="98" t="s">
        <v>441</v>
      </c>
      <c r="O5" s="94" t="s">
        <v>401</v>
      </c>
      <c r="P5" s="86" t="s">
        <v>399</v>
      </c>
      <c r="Q5" s="87" t="s">
        <v>534</v>
      </c>
      <c r="R5" s="87" t="s">
        <v>535</v>
      </c>
      <c r="S5" s="87" t="s">
        <v>536</v>
      </c>
      <c r="T5" s="248"/>
      <c r="U5" s="78"/>
    </row>
    <row r="6" spans="1:21" ht="163.5" customHeight="1">
      <c r="A6" s="243"/>
      <c r="B6" s="249"/>
      <c r="C6" s="86" t="s">
        <v>315</v>
      </c>
      <c r="D6" s="86" t="s">
        <v>329</v>
      </c>
      <c r="E6" s="86" t="s">
        <v>312</v>
      </c>
      <c r="F6" s="86" t="s">
        <v>314</v>
      </c>
      <c r="G6" s="86" t="s">
        <v>314</v>
      </c>
      <c r="H6" s="86" t="s">
        <v>348</v>
      </c>
      <c r="I6" s="86" t="s">
        <v>306</v>
      </c>
      <c r="J6" s="86" t="s">
        <v>306</v>
      </c>
      <c r="K6" s="86" t="s">
        <v>352</v>
      </c>
      <c r="L6" s="88" t="s">
        <v>318</v>
      </c>
      <c r="M6" s="86" t="s">
        <v>527</v>
      </c>
      <c r="N6" s="86" t="s">
        <v>306</v>
      </c>
      <c r="O6" s="86" t="s">
        <v>312</v>
      </c>
      <c r="P6" s="86" t="s">
        <v>306</v>
      </c>
      <c r="Q6" s="86" t="s">
        <v>537</v>
      </c>
      <c r="R6" s="86" t="s">
        <v>312</v>
      </c>
      <c r="S6" s="97" t="s">
        <v>306</v>
      </c>
      <c r="T6" s="249"/>
      <c r="U6" s="78"/>
    </row>
    <row r="7" spans="1:21">
      <c r="A7" s="85">
        <f>Свод!A9</f>
        <v>1</v>
      </c>
      <c r="B7" s="112" t="str">
        <f>Свод!B9</f>
        <v>Городской округ "Город Нарьян-Мар"</v>
      </c>
      <c r="C7" s="91">
        <v>2</v>
      </c>
      <c r="D7" s="91">
        <v>2</v>
      </c>
      <c r="E7" s="91">
        <v>2</v>
      </c>
      <c r="F7" s="91">
        <v>2</v>
      </c>
      <c r="G7" s="91" t="s">
        <v>553</v>
      </c>
      <c r="H7" s="91">
        <v>3</v>
      </c>
      <c r="I7" s="91">
        <v>2</v>
      </c>
      <c r="J7" s="91">
        <v>2</v>
      </c>
      <c r="K7" s="91">
        <v>2</v>
      </c>
      <c r="L7" s="91">
        <v>2</v>
      </c>
      <c r="M7" s="91">
        <v>2</v>
      </c>
      <c r="N7" s="91">
        <v>2</v>
      </c>
      <c r="O7" s="91">
        <v>2</v>
      </c>
      <c r="P7" s="91">
        <v>2</v>
      </c>
      <c r="Q7" s="91">
        <v>2</v>
      </c>
      <c r="R7" s="91">
        <v>2</v>
      </c>
      <c r="S7" s="91">
        <v>2</v>
      </c>
      <c r="T7" s="133">
        <f>SUM(C7:S7)</f>
        <v>33</v>
      </c>
      <c r="U7" s="78"/>
    </row>
    <row r="8" spans="1:21">
      <c r="A8" s="85">
        <f>Свод!A10</f>
        <v>2</v>
      </c>
      <c r="B8" s="112" t="str">
        <f>Свод!B10</f>
        <v>Муниципальный район "Заполярный район"</v>
      </c>
      <c r="C8" s="91">
        <v>2</v>
      </c>
      <c r="D8" s="91">
        <v>2</v>
      </c>
      <c r="E8" s="91">
        <v>2</v>
      </c>
      <c r="F8" s="91">
        <v>2</v>
      </c>
      <c r="G8" s="91">
        <v>2</v>
      </c>
      <c r="H8" s="91">
        <v>3</v>
      </c>
      <c r="I8" s="91">
        <v>2</v>
      </c>
      <c r="J8" s="91">
        <v>2</v>
      </c>
      <c r="K8" s="91">
        <v>2</v>
      </c>
      <c r="L8" s="91">
        <v>2</v>
      </c>
      <c r="M8" s="91">
        <v>2</v>
      </c>
      <c r="N8" s="91">
        <v>2</v>
      </c>
      <c r="O8" s="91">
        <v>2</v>
      </c>
      <c r="P8" s="91">
        <v>2</v>
      </c>
      <c r="Q8" s="91">
        <v>0</v>
      </c>
      <c r="R8" s="91">
        <v>2</v>
      </c>
      <c r="S8" s="91">
        <v>0</v>
      </c>
      <c r="T8" s="133">
        <f t="shared" ref="T8:T28" si="0">SUM(C8:S8)</f>
        <v>31</v>
      </c>
      <c r="U8" s="78"/>
    </row>
    <row r="9" spans="1:21" ht="31.5">
      <c r="A9" s="85">
        <f>Свод!A11</f>
        <v>3</v>
      </c>
      <c r="B9" s="112" t="str">
        <f>Свод!B11</f>
        <v>МО "Андегский сельсовет" Ненецкого автономного округа</v>
      </c>
      <c r="C9" s="148">
        <v>1</v>
      </c>
      <c r="D9" s="91">
        <v>2</v>
      </c>
      <c r="E9" s="91">
        <v>0</v>
      </c>
      <c r="F9" s="148">
        <v>0</v>
      </c>
      <c r="G9" s="91">
        <v>2</v>
      </c>
      <c r="H9" s="91" t="s">
        <v>553</v>
      </c>
      <c r="I9" s="91">
        <v>0</v>
      </c>
      <c r="J9" s="91">
        <v>0</v>
      </c>
      <c r="K9" s="91">
        <v>0</v>
      </c>
      <c r="L9" s="91">
        <v>0</v>
      </c>
      <c r="M9" s="91">
        <v>0</v>
      </c>
      <c r="N9" s="91">
        <v>0</v>
      </c>
      <c r="O9" s="91">
        <v>0</v>
      </c>
      <c r="P9" s="91">
        <v>0</v>
      </c>
      <c r="Q9" s="91" t="s">
        <v>553</v>
      </c>
      <c r="R9" s="91">
        <v>0</v>
      </c>
      <c r="S9" s="91">
        <v>0</v>
      </c>
      <c r="T9" s="133">
        <f t="shared" si="0"/>
        <v>5</v>
      </c>
      <c r="U9" s="78"/>
    </row>
    <row r="10" spans="1:21" ht="31.5">
      <c r="A10" s="85">
        <f>Свод!A12</f>
        <v>4</v>
      </c>
      <c r="B10" s="112" t="str">
        <f>Свод!B12</f>
        <v>МО "Великовисочный сельсовет" Ненецкого автономного округа</v>
      </c>
      <c r="C10" s="91">
        <v>1</v>
      </c>
      <c r="D10" s="91">
        <v>2</v>
      </c>
      <c r="E10" s="91">
        <v>0</v>
      </c>
      <c r="F10" s="91">
        <v>0</v>
      </c>
      <c r="G10" s="91">
        <v>2</v>
      </c>
      <c r="H10" s="91" t="s">
        <v>553</v>
      </c>
      <c r="I10" s="91">
        <v>0</v>
      </c>
      <c r="J10" s="91">
        <v>0</v>
      </c>
      <c r="K10" s="91">
        <v>0</v>
      </c>
      <c r="L10" s="91">
        <v>0</v>
      </c>
      <c r="M10" s="91">
        <v>0</v>
      </c>
      <c r="N10" s="91">
        <v>0</v>
      </c>
      <c r="O10" s="91">
        <v>0</v>
      </c>
      <c r="P10" s="91">
        <v>0</v>
      </c>
      <c r="Q10" s="91" t="s">
        <v>553</v>
      </c>
      <c r="R10" s="91">
        <v>0</v>
      </c>
      <c r="S10" s="91">
        <v>0</v>
      </c>
      <c r="T10" s="133">
        <f t="shared" si="0"/>
        <v>5</v>
      </c>
      <c r="U10" s="78"/>
    </row>
    <row r="11" spans="1:21" ht="31.5">
      <c r="A11" s="85">
        <f>Свод!A13</f>
        <v>5</v>
      </c>
      <c r="B11" s="112" t="str">
        <f>Свод!B13</f>
        <v xml:space="preserve"> МО "Канинский сельсовет" Ненецкого автономного округа</v>
      </c>
      <c r="C11" s="91">
        <v>1</v>
      </c>
      <c r="D11" s="91">
        <v>2</v>
      </c>
      <c r="E11" s="91">
        <v>0</v>
      </c>
      <c r="F11" s="91">
        <v>0</v>
      </c>
      <c r="G11" s="91">
        <v>2</v>
      </c>
      <c r="H11" s="91" t="s">
        <v>553</v>
      </c>
      <c r="I11" s="91">
        <v>0</v>
      </c>
      <c r="J11" s="91">
        <v>0</v>
      </c>
      <c r="K11" s="91">
        <v>0</v>
      </c>
      <c r="L11" s="91">
        <v>0</v>
      </c>
      <c r="M11" s="91">
        <v>0</v>
      </c>
      <c r="N11" s="91">
        <v>0</v>
      </c>
      <c r="O11" s="91">
        <v>0</v>
      </c>
      <c r="P11" s="91">
        <v>0</v>
      </c>
      <c r="Q11" s="91" t="s">
        <v>553</v>
      </c>
      <c r="R11" s="91">
        <v>0</v>
      </c>
      <c r="S11" s="91">
        <v>0</v>
      </c>
      <c r="T11" s="133">
        <f t="shared" si="0"/>
        <v>5</v>
      </c>
      <c r="U11" s="78"/>
    </row>
    <row r="12" spans="1:21" ht="31.5">
      <c r="A12" s="85">
        <f>Свод!A14</f>
        <v>6</v>
      </c>
      <c r="B12" s="112" t="str">
        <f>Свод!B14</f>
        <v xml:space="preserve"> МО "Карский сельсовет" Ненецкого автономного округа</v>
      </c>
      <c r="C12" s="91">
        <v>1</v>
      </c>
      <c r="D12" s="91">
        <v>2</v>
      </c>
      <c r="E12" s="91">
        <v>2</v>
      </c>
      <c r="F12" s="91">
        <v>0</v>
      </c>
      <c r="G12" s="91">
        <v>2</v>
      </c>
      <c r="H12" s="91">
        <v>0</v>
      </c>
      <c r="I12" s="91">
        <v>0</v>
      </c>
      <c r="J12" s="91">
        <v>0</v>
      </c>
      <c r="K12" s="91">
        <v>0</v>
      </c>
      <c r="L12" s="91">
        <v>0</v>
      </c>
      <c r="M12" s="91">
        <v>0</v>
      </c>
      <c r="N12" s="91">
        <v>0</v>
      </c>
      <c r="O12" s="91">
        <v>0</v>
      </c>
      <c r="P12" s="91">
        <v>0</v>
      </c>
      <c r="Q12" s="91" t="s">
        <v>553</v>
      </c>
      <c r="R12" s="91">
        <v>0</v>
      </c>
      <c r="S12" s="91">
        <v>0</v>
      </c>
      <c r="T12" s="133">
        <f t="shared" si="0"/>
        <v>7</v>
      </c>
      <c r="U12" s="78"/>
    </row>
    <row r="13" spans="1:21" ht="31.5">
      <c r="A13" s="85">
        <f>Свод!A15</f>
        <v>7</v>
      </c>
      <c r="B13" s="112" t="str">
        <f>Свод!B15</f>
        <v>МО "Колгуевский сельсовет" Ненецкого автономного округа</v>
      </c>
      <c r="C13" s="91">
        <v>1</v>
      </c>
      <c r="D13" s="91">
        <v>2</v>
      </c>
      <c r="E13" s="91">
        <v>2</v>
      </c>
      <c r="F13" s="91">
        <v>0</v>
      </c>
      <c r="G13" s="91">
        <v>2</v>
      </c>
      <c r="H13" s="91">
        <v>3</v>
      </c>
      <c r="I13" s="91">
        <v>0</v>
      </c>
      <c r="J13" s="91">
        <v>0</v>
      </c>
      <c r="K13" s="91">
        <v>0</v>
      </c>
      <c r="L13" s="91">
        <v>0</v>
      </c>
      <c r="M13" s="91">
        <v>0</v>
      </c>
      <c r="N13" s="91">
        <v>0</v>
      </c>
      <c r="O13" s="91">
        <v>0</v>
      </c>
      <c r="P13" s="91">
        <v>0</v>
      </c>
      <c r="Q13" s="91" t="s">
        <v>553</v>
      </c>
      <c r="R13" s="91">
        <v>0</v>
      </c>
      <c r="S13" s="91">
        <v>0</v>
      </c>
      <c r="T13" s="133">
        <f t="shared" si="0"/>
        <v>10</v>
      </c>
      <c r="U13" s="78"/>
    </row>
    <row r="14" spans="1:21" ht="31.5">
      <c r="A14" s="85">
        <f>Свод!A16</f>
        <v>8</v>
      </c>
      <c r="B14" s="112" t="str">
        <f>Свод!B16</f>
        <v>МО "Коткинский сельсовет" Ненецкого автономного округа</v>
      </c>
      <c r="C14" s="91">
        <v>1</v>
      </c>
      <c r="D14" s="91">
        <v>2</v>
      </c>
      <c r="E14" s="91">
        <v>2</v>
      </c>
      <c r="F14" s="91">
        <v>2</v>
      </c>
      <c r="G14" s="91">
        <v>2</v>
      </c>
      <c r="H14" s="91">
        <v>3</v>
      </c>
      <c r="I14" s="91">
        <v>0</v>
      </c>
      <c r="J14" s="91">
        <v>0</v>
      </c>
      <c r="K14" s="91">
        <v>0</v>
      </c>
      <c r="L14" s="91">
        <v>0</v>
      </c>
      <c r="M14" s="91">
        <v>0</v>
      </c>
      <c r="N14" s="91">
        <v>0</v>
      </c>
      <c r="O14" s="91">
        <v>0</v>
      </c>
      <c r="P14" s="91">
        <v>0</v>
      </c>
      <c r="Q14" s="91" t="s">
        <v>553</v>
      </c>
      <c r="R14" s="91">
        <v>0</v>
      </c>
      <c r="S14" s="91">
        <v>0</v>
      </c>
      <c r="T14" s="133">
        <f t="shared" si="0"/>
        <v>12</v>
      </c>
      <c r="U14" s="78"/>
    </row>
    <row r="15" spans="1:21" ht="31.5">
      <c r="A15" s="85">
        <f>Свод!A17</f>
        <v>9</v>
      </c>
      <c r="B15" s="112" t="str">
        <f>Свод!B17</f>
        <v xml:space="preserve"> МО "Малоземельский сельсовет" Ненецкого автономного округа</v>
      </c>
      <c r="C15" s="91">
        <v>1</v>
      </c>
      <c r="D15" s="91">
        <v>2</v>
      </c>
      <c r="E15" s="91">
        <v>0</v>
      </c>
      <c r="F15" s="91">
        <v>2</v>
      </c>
      <c r="G15" s="91">
        <v>2</v>
      </c>
      <c r="H15" s="91" t="s">
        <v>553</v>
      </c>
      <c r="I15" s="91">
        <v>0</v>
      </c>
      <c r="J15" s="91">
        <v>0</v>
      </c>
      <c r="K15" s="91">
        <v>0</v>
      </c>
      <c r="L15" s="91">
        <v>0</v>
      </c>
      <c r="M15" s="91">
        <v>0</v>
      </c>
      <c r="N15" s="91">
        <v>0</v>
      </c>
      <c r="O15" s="91">
        <v>0</v>
      </c>
      <c r="P15" s="91">
        <v>0</v>
      </c>
      <c r="Q15" s="91" t="s">
        <v>553</v>
      </c>
      <c r="R15" s="91">
        <v>0</v>
      </c>
      <c r="S15" s="91">
        <v>0</v>
      </c>
      <c r="T15" s="133">
        <f t="shared" si="0"/>
        <v>7</v>
      </c>
      <c r="U15" s="78"/>
    </row>
    <row r="16" spans="1:21" ht="31.5">
      <c r="A16" s="85">
        <f>Свод!A18</f>
        <v>10</v>
      </c>
      <c r="B16" s="112" t="str">
        <f>Свод!B18</f>
        <v xml:space="preserve"> МО "Омский сельсовет" Ненецкого автономного округа</v>
      </c>
      <c r="C16" s="91">
        <v>1</v>
      </c>
      <c r="D16" s="91">
        <v>2</v>
      </c>
      <c r="E16" s="91">
        <v>2</v>
      </c>
      <c r="F16" s="91">
        <v>0</v>
      </c>
      <c r="G16" s="91">
        <v>2</v>
      </c>
      <c r="H16" s="91" t="s">
        <v>553</v>
      </c>
      <c r="I16" s="91">
        <v>0</v>
      </c>
      <c r="J16" s="91">
        <v>0</v>
      </c>
      <c r="K16" s="91">
        <v>0</v>
      </c>
      <c r="L16" s="91">
        <v>0</v>
      </c>
      <c r="M16" s="91">
        <v>0</v>
      </c>
      <c r="N16" s="91">
        <v>0</v>
      </c>
      <c r="O16" s="91">
        <v>0</v>
      </c>
      <c r="P16" s="91">
        <v>0</v>
      </c>
      <c r="Q16" s="91" t="s">
        <v>553</v>
      </c>
      <c r="R16" s="91">
        <v>0</v>
      </c>
      <c r="S16" s="91">
        <v>0</v>
      </c>
      <c r="T16" s="133">
        <f t="shared" si="0"/>
        <v>7</v>
      </c>
      <c r="U16" s="78"/>
    </row>
    <row r="17" spans="1:21" ht="31.5">
      <c r="A17" s="85">
        <f>Свод!A19</f>
        <v>11</v>
      </c>
      <c r="B17" s="112" t="str">
        <f>Свод!B19</f>
        <v xml:space="preserve"> МО "Пешский сельсовет" Ненецкого автономного округа</v>
      </c>
      <c r="C17" s="91">
        <v>2</v>
      </c>
      <c r="D17" s="91">
        <v>2</v>
      </c>
      <c r="E17" s="91">
        <v>2</v>
      </c>
      <c r="F17" s="91">
        <v>0</v>
      </c>
      <c r="G17" s="91">
        <v>2</v>
      </c>
      <c r="H17" s="91" t="s">
        <v>553</v>
      </c>
      <c r="I17" s="91">
        <v>2</v>
      </c>
      <c r="J17" s="91">
        <v>2</v>
      </c>
      <c r="K17" s="91">
        <v>2</v>
      </c>
      <c r="L17" s="91">
        <v>2</v>
      </c>
      <c r="M17" s="91">
        <v>0</v>
      </c>
      <c r="N17" s="91">
        <v>2</v>
      </c>
      <c r="O17" s="91">
        <v>2</v>
      </c>
      <c r="P17" s="91">
        <v>2</v>
      </c>
      <c r="Q17" s="91" t="s">
        <v>553</v>
      </c>
      <c r="R17" s="91">
        <v>0</v>
      </c>
      <c r="S17" s="91">
        <v>0</v>
      </c>
      <c r="T17" s="133">
        <f t="shared" si="0"/>
        <v>22</v>
      </c>
      <c r="U17" s="78"/>
    </row>
    <row r="18" spans="1:21" ht="31.5">
      <c r="A18" s="85">
        <f>Свод!A20</f>
        <v>12</v>
      </c>
      <c r="B18" s="112" t="str">
        <f>Свод!B20</f>
        <v xml:space="preserve"> МО "Приморско-Куйский сельсовет" Ненецкого автономного округа</v>
      </c>
      <c r="C18" s="91">
        <v>1</v>
      </c>
      <c r="D18" s="91">
        <v>2</v>
      </c>
      <c r="E18" s="91">
        <v>2</v>
      </c>
      <c r="F18" s="91">
        <v>2</v>
      </c>
      <c r="G18" s="91">
        <v>2</v>
      </c>
      <c r="H18" s="91" t="s">
        <v>553</v>
      </c>
      <c r="I18" s="91">
        <v>0</v>
      </c>
      <c r="J18" s="91">
        <v>0</v>
      </c>
      <c r="K18" s="91">
        <v>0</v>
      </c>
      <c r="L18" s="91">
        <v>0</v>
      </c>
      <c r="M18" s="91">
        <v>0</v>
      </c>
      <c r="N18" s="91">
        <v>0</v>
      </c>
      <c r="O18" s="91">
        <v>0</v>
      </c>
      <c r="P18" s="91">
        <v>0</v>
      </c>
      <c r="Q18" s="91" t="s">
        <v>553</v>
      </c>
      <c r="R18" s="91">
        <v>0</v>
      </c>
      <c r="S18" s="91">
        <v>0</v>
      </c>
      <c r="T18" s="133">
        <f t="shared" si="0"/>
        <v>9</v>
      </c>
      <c r="U18" s="78"/>
    </row>
    <row r="19" spans="1:21" ht="31.5">
      <c r="A19" s="85">
        <f>Свод!A21</f>
        <v>13</v>
      </c>
      <c r="B19" s="112" t="str">
        <f>Свод!B21</f>
        <v xml:space="preserve"> МО "Пустозерский сельсовет" Ненецкого автономного округа</v>
      </c>
      <c r="C19" s="91">
        <v>1</v>
      </c>
      <c r="D19" s="91">
        <v>2</v>
      </c>
      <c r="E19" s="91">
        <v>0</v>
      </c>
      <c r="F19" s="91">
        <v>0</v>
      </c>
      <c r="G19" s="91">
        <v>2</v>
      </c>
      <c r="H19" s="91">
        <v>3</v>
      </c>
      <c r="I19" s="91">
        <v>0</v>
      </c>
      <c r="J19" s="91">
        <v>0</v>
      </c>
      <c r="K19" s="91">
        <v>0</v>
      </c>
      <c r="L19" s="91">
        <v>0</v>
      </c>
      <c r="M19" s="91">
        <v>0</v>
      </c>
      <c r="N19" s="91">
        <v>0</v>
      </c>
      <c r="O19" s="91">
        <v>0</v>
      </c>
      <c r="P19" s="91">
        <v>0</v>
      </c>
      <c r="Q19" s="91" t="s">
        <v>553</v>
      </c>
      <c r="R19" s="91">
        <v>0</v>
      </c>
      <c r="S19" s="91">
        <v>0</v>
      </c>
      <c r="T19" s="133">
        <f t="shared" si="0"/>
        <v>8</v>
      </c>
      <c r="U19" s="78"/>
    </row>
    <row r="20" spans="1:21" ht="31.5">
      <c r="A20" s="85">
        <f>Свод!A22</f>
        <v>14</v>
      </c>
      <c r="B20" s="112" t="str">
        <f>Свод!B22</f>
        <v>МО "Тельвисочный сельсовет" Ненецкого автономного округа</v>
      </c>
      <c r="C20" s="148">
        <v>2</v>
      </c>
      <c r="D20" s="91">
        <v>2</v>
      </c>
      <c r="E20" s="91">
        <v>0</v>
      </c>
      <c r="F20" s="148">
        <v>2</v>
      </c>
      <c r="G20" s="91">
        <v>2</v>
      </c>
      <c r="H20" s="148">
        <v>0</v>
      </c>
      <c r="I20" s="148">
        <v>2</v>
      </c>
      <c r="J20" s="148">
        <v>2</v>
      </c>
      <c r="K20" s="148">
        <v>2</v>
      </c>
      <c r="L20" s="148">
        <v>2</v>
      </c>
      <c r="M20" s="148">
        <v>1</v>
      </c>
      <c r="N20" s="148">
        <v>2</v>
      </c>
      <c r="O20" s="148">
        <v>2</v>
      </c>
      <c r="P20" s="148">
        <v>2</v>
      </c>
      <c r="Q20" s="148" t="s">
        <v>553</v>
      </c>
      <c r="R20" s="91">
        <v>0</v>
      </c>
      <c r="S20" s="91">
        <v>0</v>
      </c>
      <c r="T20" s="133">
        <f t="shared" si="0"/>
        <v>23</v>
      </c>
    </row>
    <row r="21" spans="1:21" ht="31.5">
      <c r="A21" s="85">
        <f>Свод!A23</f>
        <v>15</v>
      </c>
      <c r="B21" s="112" t="str">
        <f>Свод!B23</f>
        <v xml:space="preserve"> МО "Тиманский сельсовет" Ненецкого автономного округа</v>
      </c>
      <c r="C21" s="148">
        <v>1</v>
      </c>
      <c r="D21" s="91">
        <v>2</v>
      </c>
      <c r="E21" s="91">
        <v>0</v>
      </c>
      <c r="F21" s="148">
        <v>0</v>
      </c>
      <c r="G21" s="91">
        <v>2</v>
      </c>
      <c r="H21" s="148" t="s">
        <v>553</v>
      </c>
      <c r="I21" s="148">
        <v>0</v>
      </c>
      <c r="J21" s="91">
        <v>0</v>
      </c>
      <c r="K21" s="91">
        <v>0</v>
      </c>
      <c r="L21" s="91">
        <v>0</v>
      </c>
      <c r="M21" s="91">
        <v>0</v>
      </c>
      <c r="N21" s="91">
        <v>0</v>
      </c>
      <c r="O21" s="91">
        <v>0</v>
      </c>
      <c r="P21" s="91">
        <v>0</v>
      </c>
      <c r="Q21" s="148" t="s">
        <v>553</v>
      </c>
      <c r="R21" s="91">
        <v>0</v>
      </c>
      <c r="S21" s="91">
        <v>0</v>
      </c>
      <c r="T21" s="133">
        <f t="shared" si="0"/>
        <v>5</v>
      </c>
    </row>
    <row r="22" spans="1:21" ht="31.5">
      <c r="A22" s="85">
        <f>Свод!A24</f>
        <v>16</v>
      </c>
      <c r="B22" s="112" t="str">
        <f>Свод!B24</f>
        <v>МО "Хорей-Верский сельсовет" Ненецкого автономного округа</v>
      </c>
      <c r="C22" s="148">
        <v>1</v>
      </c>
      <c r="D22" s="91">
        <v>2</v>
      </c>
      <c r="E22" s="91">
        <v>0</v>
      </c>
      <c r="F22" s="148">
        <v>0</v>
      </c>
      <c r="G22" s="91">
        <v>2</v>
      </c>
      <c r="H22" s="148" t="s">
        <v>553</v>
      </c>
      <c r="I22" s="148">
        <v>0</v>
      </c>
      <c r="J22" s="91">
        <v>0</v>
      </c>
      <c r="K22" s="91">
        <v>0</v>
      </c>
      <c r="L22" s="91">
        <v>0</v>
      </c>
      <c r="M22" s="91">
        <v>0</v>
      </c>
      <c r="N22" s="91">
        <v>0</v>
      </c>
      <c r="O22" s="91">
        <v>0</v>
      </c>
      <c r="P22" s="91">
        <v>0</v>
      </c>
      <c r="Q22" s="148" t="s">
        <v>553</v>
      </c>
      <c r="R22" s="91">
        <v>0</v>
      </c>
      <c r="S22" s="91">
        <v>0</v>
      </c>
      <c r="T22" s="133">
        <f t="shared" si="0"/>
        <v>5</v>
      </c>
    </row>
    <row r="23" spans="1:21" ht="31.5">
      <c r="A23" s="85">
        <f>Свод!A25</f>
        <v>17</v>
      </c>
      <c r="B23" s="112" t="str">
        <f>Свод!B25</f>
        <v>МО "Хоседа-Хардский сельсовет" Ненецкого автономного округа</v>
      </c>
      <c r="C23" s="148">
        <v>1</v>
      </c>
      <c r="D23" s="91">
        <v>2</v>
      </c>
      <c r="E23" s="91">
        <v>0</v>
      </c>
      <c r="F23" s="148">
        <v>0</v>
      </c>
      <c r="G23" s="91">
        <v>2</v>
      </c>
      <c r="H23" s="148" t="s">
        <v>553</v>
      </c>
      <c r="I23" s="148">
        <v>0</v>
      </c>
      <c r="J23" s="91">
        <v>0</v>
      </c>
      <c r="K23" s="91">
        <v>0</v>
      </c>
      <c r="L23" s="91">
        <v>0</v>
      </c>
      <c r="M23" s="91">
        <v>0</v>
      </c>
      <c r="N23" s="91">
        <v>0</v>
      </c>
      <c r="O23" s="91">
        <v>0</v>
      </c>
      <c r="P23" s="91">
        <v>0</v>
      </c>
      <c r="Q23" s="148" t="s">
        <v>553</v>
      </c>
      <c r="R23" s="91">
        <v>0</v>
      </c>
      <c r="S23" s="91">
        <v>0</v>
      </c>
      <c r="T23" s="133">
        <f t="shared" si="0"/>
        <v>5</v>
      </c>
    </row>
    <row r="24" spans="1:21" ht="31.5">
      <c r="A24" s="85">
        <f>Свод!A26</f>
        <v>18</v>
      </c>
      <c r="B24" s="112" t="str">
        <f>Свод!B26</f>
        <v>МО "Шоинский сельсовет" Ненецкого автономного округа</v>
      </c>
      <c r="C24" s="148">
        <v>1</v>
      </c>
      <c r="D24" s="91">
        <v>2</v>
      </c>
      <c r="E24" s="91">
        <v>0</v>
      </c>
      <c r="F24" s="148">
        <v>0</v>
      </c>
      <c r="G24" s="91">
        <v>2</v>
      </c>
      <c r="H24" s="148" t="s">
        <v>553</v>
      </c>
      <c r="I24" s="148">
        <v>0</v>
      </c>
      <c r="J24" s="91">
        <v>0</v>
      </c>
      <c r="K24" s="91">
        <v>0</v>
      </c>
      <c r="L24" s="91">
        <v>0</v>
      </c>
      <c r="M24" s="91">
        <v>0</v>
      </c>
      <c r="N24" s="91">
        <v>0</v>
      </c>
      <c r="O24" s="91">
        <v>0</v>
      </c>
      <c r="P24" s="91">
        <v>0</v>
      </c>
      <c r="Q24" s="148" t="s">
        <v>553</v>
      </c>
      <c r="R24" s="91">
        <v>0</v>
      </c>
      <c r="S24" s="91">
        <v>0</v>
      </c>
      <c r="T24" s="133">
        <f t="shared" si="0"/>
        <v>5</v>
      </c>
    </row>
    <row r="25" spans="1:21" ht="31.5">
      <c r="A25" s="85">
        <f>Свод!A27</f>
        <v>19</v>
      </c>
      <c r="B25" s="112" t="str">
        <f>Свод!B27</f>
        <v>МО "Юшарский сельсовет" Ненецкого автономного округа</v>
      </c>
      <c r="C25" s="148">
        <v>1</v>
      </c>
      <c r="D25" s="91">
        <v>2</v>
      </c>
      <c r="E25" s="91">
        <v>0</v>
      </c>
      <c r="F25" s="148">
        <v>2</v>
      </c>
      <c r="G25" s="91">
        <v>2</v>
      </c>
      <c r="H25" s="148">
        <v>0</v>
      </c>
      <c r="I25" s="148">
        <v>0</v>
      </c>
      <c r="J25" s="91">
        <v>0</v>
      </c>
      <c r="K25" s="91">
        <v>0</v>
      </c>
      <c r="L25" s="91">
        <v>0</v>
      </c>
      <c r="M25" s="91">
        <v>0</v>
      </c>
      <c r="N25" s="91">
        <v>0</v>
      </c>
      <c r="O25" s="91">
        <v>0</v>
      </c>
      <c r="P25" s="91">
        <v>0</v>
      </c>
      <c r="Q25" s="148" t="s">
        <v>553</v>
      </c>
      <c r="R25" s="91">
        <v>0</v>
      </c>
      <c r="S25" s="91">
        <v>0</v>
      </c>
      <c r="T25" s="133">
        <f t="shared" si="0"/>
        <v>7</v>
      </c>
    </row>
    <row r="26" spans="1:21" ht="31.5">
      <c r="A26" s="85">
        <f>Свод!A28</f>
        <v>20</v>
      </c>
      <c r="B26" s="112" t="str">
        <f>Свод!B28</f>
        <v>МО "Городское поселение "Рабочий посёлок Искателей"</v>
      </c>
      <c r="C26" s="148">
        <v>1</v>
      </c>
      <c r="D26" s="91">
        <v>2</v>
      </c>
      <c r="E26" s="91">
        <v>2</v>
      </c>
      <c r="F26" s="148">
        <v>2</v>
      </c>
      <c r="G26" s="91">
        <v>2</v>
      </c>
      <c r="H26" s="148">
        <v>3</v>
      </c>
      <c r="I26" s="148">
        <v>2</v>
      </c>
      <c r="J26" s="148">
        <v>0</v>
      </c>
      <c r="K26" s="148">
        <v>2</v>
      </c>
      <c r="L26" s="148">
        <v>2</v>
      </c>
      <c r="M26" s="148">
        <v>1</v>
      </c>
      <c r="N26" s="148">
        <v>0</v>
      </c>
      <c r="O26" s="148">
        <v>2</v>
      </c>
      <c r="P26" s="148">
        <v>2</v>
      </c>
      <c r="Q26" s="148" t="s">
        <v>553</v>
      </c>
      <c r="R26" s="91">
        <v>0</v>
      </c>
      <c r="S26" s="91">
        <v>0</v>
      </c>
      <c r="T26" s="133">
        <f t="shared" si="0"/>
        <v>23</v>
      </c>
    </row>
    <row r="27" spans="1:21">
      <c r="A27" s="85">
        <f>Свод!A29</f>
        <v>21</v>
      </c>
      <c r="B27" s="112" t="str">
        <f>Свод!B29</f>
        <v>МО "Посёлок Амдерма" Ненецкого автономного округа</v>
      </c>
      <c r="C27" s="148">
        <v>1</v>
      </c>
      <c r="D27" s="91">
        <v>2</v>
      </c>
      <c r="E27" s="91">
        <v>0</v>
      </c>
      <c r="F27" s="148">
        <v>0</v>
      </c>
      <c r="G27" s="91">
        <v>2</v>
      </c>
      <c r="H27" s="148" t="s">
        <v>553</v>
      </c>
      <c r="I27" s="148">
        <v>0</v>
      </c>
      <c r="J27" s="91">
        <v>0</v>
      </c>
      <c r="K27" s="91">
        <v>0</v>
      </c>
      <c r="L27" s="91">
        <v>0</v>
      </c>
      <c r="M27" s="91">
        <v>0</v>
      </c>
      <c r="N27" s="91">
        <v>0</v>
      </c>
      <c r="O27" s="91">
        <v>0</v>
      </c>
      <c r="P27" s="91">
        <v>0</v>
      </c>
      <c r="Q27" s="148" t="s">
        <v>553</v>
      </c>
      <c r="R27" s="91">
        <v>0</v>
      </c>
      <c r="S27" s="91">
        <v>0</v>
      </c>
      <c r="T27" s="133">
        <f t="shared" si="0"/>
        <v>5</v>
      </c>
    </row>
    <row r="28" spans="1:21" s="123" customFormat="1" ht="40.5" customHeight="1">
      <c r="A28" s="119" t="s">
        <v>52</v>
      </c>
      <c r="B28" s="122" t="s">
        <v>342</v>
      </c>
      <c r="C28" s="111">
        <f>SUM(C7:C27)</f>
        <v>25</v>
      </c>
      <c r="D28" s="111">
        <f t="shared" ref="D28:S28" si="1">SUM(D7:D27)</f>
        <v>42</v>
      </c>
      <c r="E28" s="111">
        <f t="shared" si="1"/>
        <v>18</v>
      </c>
      <c r="F28" s="111">
        <f t="shared" si="1"/>
        <v>16</v>
      </c>
      <c r="G28" s="111">
        <f t="shared" si="1"/>
        <v>40</v>
      </c>
      <c r="H28" s="111">
        <f t="shared" si="1"/>
        <v>18</v>
      </c>
      <c r="I28" s="111">
        <f t="shared" si="1"/>
        <v>10</v>
      </c>
      <c r="J28" s="111">
        <f t="shared" si="1"/>
        <v>8</v>
      </c>
      <c r="K28" s="111">
        <f t="shared" si="1"/>
        <v>10</v>
      </c>
      <c r="L28" s="111">
        <f t="shared" si="1"/>
        <v>10</v>
      </c>
      <c r="M28" s="111">
        <f t="shared" si="1"/>
        <v>6</v>
      </c>
      <c r="N28" s="111">
        <f t="shared" si="1"/>
        <v>8</v>
      </c>
      <c r="O28" s="111">
        <f t="shared" si="1"/>
        <v>10</v>
      </c>
      <c r="P28" s="111">
        <f t="shared" si="1"/>
        <v>10</v>
      </c>
      <c r="Q28" s="111">
        <f t="shared" si="1"/>
        <v>2</v>
      </c>
      <c r="R28" s="111">
        <f t="shared" si="1"/>
        <v>4</v>
      </c>
      <c r="S28" s="111">
        <f t="shared" si="1"/>
        <v>2</v>
      </c>
      <c r="T28" s="121">
        <f t="shared" si="0"/>
        <v>239</v>
      </c>
    </row>
    <row r="29" spans="1:21" ht="18.95" customHeight="1">
      <c r="A29" s="102"/>
      <c r="B29" s="118"/>
      <c r="C29" s="103"/>
      <c r="D29" s="103"/>
      <c r="E29" s="103"/>
      <c r="F29" s="103"/>
      <c r="G29" s="103"/>
      <c r="H29" s="103"/>
      <c r="I29" s="103"/>
      <c r="J29" s="103"/>
      <c r="K29" s="103"/>
      <c r="L29" s="103"/>
      <c r="M29" s="103"/>
      <c r="N29" s="103"/>
      <c r="O29" s="103"/>
      <c r="P29" s="103"/>
      <c r="Q29" s="103"/>
      <c r="R29" s="103"/>
      <c r="S29" s="103"/>
      <c r="T29" s="104"/>
    </row>
    <row r="30" spans="1:21" s="126" customFormat="1" ht="18.95" customHeight="1">
      <c r="A30" s="252" t="s">
        <v>362</v>
      </c>
      <c r="B30" s="252"/>
      <c r="C30" s="252"/>
      <c r="D30" s="252"/>
      <c r="E30" s="124"/>
      <c r="F30" s="124"/>
      <c r="G30" s="124"/>
      <c r="H30" s="125"/>
      <c r="I30" s="125"/>
      <c r="J30" s="125"/>
      <c r="K30" s="125"/>
      <c r="L30" s="125"/>
      <c r="M30" s="125"/>
      <c r="N30" s="125"/>
      <c r="O30" s="125"/>
      <c r="P30" s="125"/>
      <c r="Q30" s="125"/>
      <c r="R30" s="125"/>
      <c r="S30" s="125"/>
      <c r="T30" s="104"/>
    </row>
    <row r="31" spans="1:21" s="129" customFormat="1" ht="24" customHeight="1">
      <c r="A31" s="128" t="s">
        <v>333</v>
      </c>
      <c r="B31" s="236" t="s">
        <v>346</v>
      </c>
      <c r="C31" s="236"/>
      <c r="D31" s="236"/>
      <c r="E31" s="236"/>
      <c r="F31" s="236"/>
      <c r="G31" s="236"/>
      <c r="H31" s="236"/>
      <c r="I31" s="236"/>
      <c r="J31" s="236"/>
      <c r="K31" s="236"/>
      <c r="L31" s="236"/>
      <c r="M31" s="236"/>
      <c r="N31" s="236"/>
      <c r="O31" s="236"/>
      <c r="P31" s="236"/>
      <c r="Q31" s="236"/>
      <c r="R31" s="236"/>
      <c r="S31" s="236"/>
    </row>
    <row r="32" spans="1:21" s="129" customFormat="1" ht="52.5" customHeight="1">
      <c r="A32" s="130" t="s">
        <v>334</v>
      </c>
      <c r="B32" s="236" t="s">
        <v>347</v>
      </c>
      <c r="C32" s="236"/>
      <c r="D32" s="236"/>
      <c r="E32" s="236"/>
      <c r="F32" s="236"/>
      <c r="G32" s="236"/>
      <c r="H32" s="236"/>
      <c r="I32" s="236"/>
      <c r="J32" s="236"/>
      <c r="K32" s="236"/>
      <c r="L32" s="236"/>
      <c r="M32" s="236"/>
      <c r="N32" s="236"/>
      <c r="O32" s="236"/>
      <c r="P32" s="236"/>
      <c r="Q32" s="236"/>
      <c r="R32" s="236"/>
      <c r="S32" s="236"/>
    </row>
    <row r="33" spans="1:20" s="151" customFormat="1" ht="30.75" customHeight="1">
      <c r="A33" s="155" t="s">
        <v>335</v>
      </c>
      <c r="B33" s="238" t="s">
        <v>367</v>
      </c>
      <c r="C33" s="238"/>
      <c r="D33" s="238"/>
      <c r="E33" s="238"/>
      <c r="F33" s="238"/>
      <c r="G33" s="238"/>
      <c r="H33" s="238"/>
      <c r="I33" s="238"/>
      <c r="J33" s="238"/>
      <c r="K33" s="238"/>
      <c r="L33" s="238"/>
      <c r="M33" s="238"/>
      <c r="N33" s="238"/>
      <c r="O33" s="238"/>
      <c r="P33" s="238"/>
      <c r="Q33" s="238"/>
      <c r="R33" s="238"/>
      <c r="S33" s="238"/>
    </row>
    <row r="34" spans="1:20" s="129" customFormat="1" ht="18.95" customHeight="1">
      <c r="A34" s="145" t="s">
        <v>336</v>
      </c>
      <c r="B34" s="239" t="s">
        <v>368</v>
      </c>
      <c r="C34" s="239"/>
      <c r="D34" s="239"/>
      <c r="E34" s="239"/>
      <c r="F34" s="239"/>
      <c r="G34" s="239"/>
      <c r="H34" s="239"/>
      <c r="I34" s="239"/>
      <c r="J34" s="239"/>
      <c r="K34" s="239"/>
      <c r="L34" s="239"/>
      <c r="M34" s="239"/>
      <c r="N34" s="239"/>
      <c r="O34" s="239"/>
      <c r="P34" s="239"/>
      <c r="Q34" s="239"/>
      <c r="R34" s="239"/>
      <c r="S34" s="239"/>
    </row>
    <row r="35" spans="1:20" s="129" customFormat="1" ht="18.95" customHeight="1">
      <c r="A35" s="145" t="s">
        <v>349</v>
      </c>
      <c r="B35" s="239" t="s">
        <v>499</v>
      </c>
      <c r="C35" s="239"/>
      <c r="D35" s="239"/>
      <c r="E35" s="239"/>
      <c r="F35" s="239"/>
      <c r="G35" s="239"/>
      <c r="H35" s="239"/>
      <c r="I35" s="239"/>
      <c r="J35" s="239"/>
      <c r="K35" s="239"/>
      <c r="L35" s="239"/>
      <c r="M35" s="239"/>
      <c r="N35" s="239"/>
      <c r="O35" s="239"/>
      <c r="P35" s="239"/>
      <c r="Q35" s="239"/>
      <c r="R35" s="239"/>
      <c r="S35" s="239"/>
    </row>
    <row r="36" spans="1:20" s="129" customFormat="1" ht="39.75" customHeight="1">
      <c r="A36" s="130" t="s">
        <v>498</v>
      </c>
      <c r="B36" s="236" t="s">
        <v>350</v>
      </c>
      <c r="C36" s="236"/>
      <c r="D36" s="236"/>
      <c r="E36" s="236"/>
      <c r="F36" s="236"/>
      <c r="G36" s="236"/>
      <c r="H36" s="236"/>
      <c r="I36" s="236"/>
      <c r="J36" s="236"/>
      <c r="K36" s="236"/>
      <c r="L36" s="236"/>
      <c r="M36" s="236"/>
      <c r="N36" s="236"/>
      <c r="O36" s="236"/>
      <c r="P36" s="236"/>
      <c r="Q36" s="236"/>
      <c r="R36" s="236"/>
      <c r="S36" s="236"/>
    </row>
    <row r="37" spans="1:20" s="129" customFormat="1" ht="39.75" customHeight="1">
      <c r="A37" s="130" t="s">
        <v>508</v>
      </c>
      <c r="B37" s="236" t="s">
        <v>543</v>
      </c>
      <c r="C37" s="236"/>
      <c r="D37" s="236"/>
      <c r="E37" s="236"/>
      <c r="F37" s="236"/>
      <c r="G37" s="236"/>
      <c r="H37" s="236"/>
      <c r="I37" s="236"/>
      <c r="J37" s="236"/>
      <c r="K37" s="236"/>
      <c r="L37" s="236"/>
      <c r="M37" s="236"/>
      <c r="N37" s="236"/>
      <c r="O37" s="236"/>
      <c r="P37" s="236"/>
      <c r="Q37" s="236"/>
      <c r="R37" s="236"/>
      <c r="S37" s="236"/>
    </row>
    <row r="38" spans="1:20" s="129" customFormat="1" ht="41.25" customHeight="1">
      <c r="A38" s="130" t="s">
        <v>337</v>
      </c>
      <c r="B38" s="236" t="s">
        <v>351</v>
      </c>
      <c r="C38" s="236"/>
      <c r="D38" s="236"/>
      <c r="E38" s="236"/>
      <c r="F38" s="236"/>
      <c r="G38" s="236"/>
      <c r="H38" s="236"/>
      <c r="I38" s="236"/>
      <c r="J38" s="236"/>
      <c r="K38" s="236"/>
      <c r="L38" s="236"/>
      <c r="M38" s="236"/>
      <c r="N38" s="236"/>
      <c r="O38" s="236"/>
      <c r="P38" s="236"/>
      <c r="Q38" s="236"/>
      <c r="R38" s="236"/>
      <c r="S38" s="236"/>
    </row>
    <row r="39" spans="1:20" s="129" customFormat="1" ht="17.25" customHeight="1">
      <c r="A39" s="154" t="s">
        <v>376</v>
      </c>
      <c r="B39" s="236" t="s">
        <v>354</v>
      </c>
      <c r="C39" s="236"/>
      <c r="D39" s="236"/>
      <c r="E39" s="236"/>
      <c r="F39" s="236"/>
      <c r="G39" s="236"/>
      <c r="H39" s="236"/>
      <c r="I39" s="236"/>
      <c r="J39" s="236"/>
      <c r="K39" s="236"/>
      <c r="L39" s="236"/>
      <c r="M39" s="236"/>
      <c r="N39" s="236"/>
      <c r="O39" s="236"/>
      <c r="P39" s="236"/>
      <c r="Q39" s="236"/>
      <c r="R39" s="236"/>
      <c r="S39" s="236"/>
    </row>
    <row r="40" spans="1:20" s="129" customFormat="1" ht="53.25" customHeight="1">
      <c r="A40" s="130" t="s">
        <v>338</v>
      </c>
      <c r="B40" s="239" t="s">
        <v>540</v>
      </c>
      <c r="C40" s="239"/>
      <c r="D40" s="239"/>
      <c r="E40" s="239"/>
      <c r="F40" s="239"/>
      <c r="G40" s="239"/>
      <c r="H40" s="239"/>
      <c r="I40" s="239"/>
      <c r="J40" s="239"/>
      <c r="K40" s="239"/>
      <c r="L40" s="239"/>
      <c r="M40" s="239"/>
      <c r="N40" s="239"/>
      <c r="O40" s="239"/>
      <c r="P40" s="239"/>
      <c r="Q40" s="239"/>
      <c r="R40" s="239"/>
      <c r="S40" s="239"/>
    </row>
    <row r="41" spans="1:20" s="129" customFormat="1" ht="54.75" customHeight="1">
      <c r="A41" s="130" t="s">
        <v>538</v>
      </c>
      <c r="B41" s="239" t="s">
        <v>449</v>
      </c>
      <c r="C41" s="239"/>
      <c r="D41" s="239"/>
      <c r="E41" s="239"/>
      <c r="F41" s="239"/>
      <c r="G41" s="239"/>
      <c r="H41" s="239"/>
      <c r="I41" s="239"/>
      <c r="J41" s="239"/>
      <c r="K41" s="239"/>
      <c r="L41" s="239"/>
      <c r="M41" s="239"/>
      <c r="N41" s="239"/>
      <c r="O41" s="239"/>
      <c r="P41" s="239"/>
      <c r="Q41" s="239"/>
      <c r="R41" s="239"/>
      <c r="S41" s="239"/>
    </row>
    <row r="42" spans="1:20" s="126" customFormat="1" ht="51" customHeight="1">
      <c r="A42" s="154" t="s">
        <v>310</v>
      </c>
      <c r="B42" s="236" t="s">
        <v>450</v>
      </c>
      <c r="C42" s="236"/>
      <c r="D42" s="236"/>
      <c r="E42" s="236"/>
      <c r="F42" s="236"/>
      <c r="G42" s="236"/>
      <c r="H42" s="236"/>
      <c r="I42" s="236"/>
      <c r="J42" s="236"/>
      <c r="K42" s="236"/>
      <c r="L42" s="236"/>
      <c r="M42" s="236"/>
      <c r="N42" s="236"/>
      <c r="O42" s="236"/>
      <c r="P42" s="236"/>
      <c r="Q42" s="236"/>
      <c r="R42" s="236"/>
      <c r="S42" s="236"/>
    </row>
    <row r="43" spans="1:20" ht="18.95" customHeight="1">
      <c r="A43" s="102"/>
      <c r="B43" s="118"/>
      <c r="C43" s="103"/>
      <c r="D43" s="103"/>
      <c r="E43" s="103"/>
      <c r="F43" s="103"/>
      <c r="G43" s="103"/>
      <c r="H43" s="103"/>
      <c r="I43" s="103"/>
      <c r="J43" s="103"/>
      <c r="K43" s="103"/>
      <c r="L43" s="103"/>
      <c r="M43" s="103"/>
      <c r="N43" s="103"/>
      <c r="O43" s="103"/>
      <c r="P43" s="103"/>
      <c r="Q43" s="103"/>
      <c r="R43" s="103"/>
      <c r="S43" s="103"/>
      <c r="T43" s="104"/>
    </row>
    <row r="44" spans="1:20" ht="18.95" customHeight="1">
      <c r="A44" s="102"/>
      <c r="B44" s="118"/>
      <c r="C44" s="103"/>
      <c r="D44" s="103"/>
      <c r="E44" s="103"/>
      <c r="F44" s="103"/>
      <c r="G44" s="103"/>
      <c r="H44" s="103"/>
      <c r="I44" s="103"/>
      <c r="J44" s="103"/>
      <c r="K44" s="103"/>
      <c r="L44" s="103"/>
      <c r="M44" s="103"/>
      <c r="N44" s="103"/>
      <c r="O44" s="103"/>
      <c r="P44" s="103"/>
      <c r="Q44" s="103"/>
      <c r="R44" s="103"/>
      <c r="S44" s="103"/>
      <c r="T44" s="104"/>
    </row>
    <row r="45" spans="1:20" ht="18.95" customHeight="1">
      <c r="A45" s="102"/>
      <c r="B45" s="118"/>
      <c r="C45" s="103"/>
      <c r="D45" s="103"/>
      <c r="E45" s="103"/>
      <c r="F45" s="103"/>
      <c r="G45" s="103"/>
      <c r="H45" s="103"/>
      <c r="I45" s="103"/>
      <c r="J45" s="103"/>
      <c r="K45" s="103"/>
      <c r="L45" s="103"/>
      <c r="M45" s="103"/>
      <c r="N45" s="103"/>
      <c r="O45" s="103"/>
      <c r="P45" s="103"/>
      <c r="Q45" s="103"/>
      <c r="R45" s="103"/>
      <c r="S45" s="103"/>
      <c r="T45" s="104"/>
    </row>
    <row r="46" spans="1:20" ht="18.95" customHeight="1">
      <c r="A46" s="102"/>
      <c r="B46" s="118"/>
      <c r="C46" s="103"/>
      <c r="D46" s="103"/>
      <c r="E46" s="103"/>
      <c r="F46" s="103"/>
      <c r="G46" s="103"/>
      <c r="H46" s="103"/>
      <c r="I46" s="103"/>
      <c r="J46" s="103"/>
      <c r="K46" s="103"/>
      <c r="L46" s="103"/>
      <c r="M46" s="103"/>
      <c r="N46" s="103"/>
      <c r="O46" s="103"/>
      <c r="P46" s="103"/>
      <c r="Q46" s="103"/>
      <c r="R46" s="103"/>
      <c r="S46" s="103"/>
      <c r="T46" s="104"/>
    </row>
    <row r="47" spans="1:20" ht="18.95" customHeight="1">
      <c r="A47" s="102"/>
      <c r="B47" s="118"/>
      <c r="C47" s="103"/>
      <c r="D47" s="103"/>
      <c r="E47" s="103"/>
      <c r="F47" s="103"/>
      <c r="G47" s="103"/>
      <c r="H47" s="103"/>
      <c r="I47" s="103"/>
      <c r="J47" s="103"/>
      <c r="K47" s="103"/>
      <c r="L47" s="103"/>
      <c r="M47" s="103"/>
      <c r="N47" s="103"/>
      <c r="O47" s="103"/>
      <c r="P47" s="103"/>
      <c r="Q47" s="103"/>
      <c r="R47" s="103"/>
      <c r="S47" s="103"/>
      <c r="T47" s="104"/>
    </row>
    <row r="48" spans="1:20" ht="18.95" customHeight="1">
      <c r="A48" s="102"/>
      <c r="B48" s="118"/>
      <c r="C48" s="103"/>
      <c r="D48" s="103"/>
      <c r="E48" s="103"/>
      <c r="F48" s="103"/>
      <c r="G48" s="103"/>
      <c r="H48" s="103"/>
      <c r="I48" s="103"/>
      <c r="J48" s="103"/>
      <c r="K48" s="103"/>
      <c r="L48" s="103"/>
      <c r="M48" s="103"/>
      <c r="N48" s="103"/>
      <c r="O48" s="103"/>
      <c r="P48" s="103"/>
      <c r="Q48" s="103"/>
      <c r="R48" s="103"/>
      <c r="S48" s="103"/>
      <c r="T48" s="104"/>
    </row>
    <row r="49" spans="1:20" ht="18.95" customHeight="1">
      <c r="A49" s="102"/>
      <c r="B49" s="118"/>
      <c r="C49" s="103"/>
      <c r="D49" s="103"/>
      <c r="E49" s="103"/>
      <c r="F49" s="103"/>
      <c r="G49" s="103"/>
      <c r="H49" s="103"/>
      <c r="I49" s="103"/>
      <c r="J49" s="103"/>
      <c r="K49" s="103"/>
      <c r="L49" s="103"/>
      <c r="M49" s="103"/>
      <c r="N49" s="103"/>
      <c r="O49" s="103"/>
      <c r="P49" s="103"/>
      <c r="Q49" s="103"/>
      <c r="R49" s="103"/>
      <c r="S49" s="103"/>
      <c r="T49" s="104"/>
    </row>
    <row r="50" spans="1:20" ht="18.95" customHeight="1">
      <c r="A50" s="102"/>
      <c r="B50" s="118"/>
      <c r="C50" s="103"/>
      <c r="D50" s="103"/>
      <c r="E50" s="103"/>
      <c r="F50" s="103"/>
      <c r="G50" s="103"/>
      <c r="H50" s="103"/>
      <c r="I50" s="103"/>
      <c r="J50" s="103"/>
      <c r="K50" s="103"/>
      <c r="L50" s="103"/>
      <c r="M50" s="103"/>
      <c r="N50" s="103"/>
      <c r="O50" s="103"/>
      <c r="P50" s="103"/>
      <c r="Q50" s="103"/>
      <c r="R50" s="103"/>
      <c r="S50" s="103"/>
      <c r="T50" s="104"/>
    </row>
    <row r="51" spans="1:20" ht="18.95" customHeight="1">
      <c r="A51" s="102"/>
      <c r="B51" s="118"/>
      <c r="C51" s="103"/>
      <c r="D51" s="103"/>
      <c r="E51" s="103"/>
      <c r="F51" s="103"/>
      <c r="G51" s="103"/>
      <c r="H51" s="103"/>
      <c r="I51" s="103"/>
      <c r="J51" s="103"/>
      <c r="K51" s="103"/>
      <c r="L51" s="103"/>
      <c r="M51" s="103"/>
      <c r="N51" s="103"/>
      <c r="O51" s="103"/>
      <c r="P51" s="103"/>
      <c r="Q51" s="103"/>
      <c r="R51" s="103"/>
      <c r="S51" s="103"/>
      <c r="T51" s="104"/>
    </row>
    <row r="52" spans="1:20" ht="18.95" customHeight="1">
      <c r="A52" s="102"/>
      <c r="B52" s="118"/>
      <c r="C52" s="103"/>
      <c r="D52" s="103"/>
      <c r="E52" s="103"/>
      <c r="F52" s="103"/>
      <c r="G52" s="103"/>
      <c r="H52" s="103"/>
      <c r="I52" s="103"/>
      <c r="J52" s="103"/>
      <c r="K52" s="103"/>
      <c r="L52" s="103"/>
      <c r="M52" s="103"/>
      <c r="N52" s="103"/>
      <c r="O52" s="103"/>
      <c r="P52" s="103"/>
      <c r="Q52" s="103"/>
      <c r="R52" s="103"/>
      <c r="S52" s="103"/>
      <c r="T52" s="104"/>
    </row>
    <row r="53" spans="1:20" ht="18.95" customHeight="1">
      <c r="A53" s="102"/>
      <c r="B53" s="118"/>
      <c r="C53" s="103"/>
      <c r="D53" s="103"/>
      <c r="E53" s="103"/>
      <c r="F53" s="103"/>
      <c r="G53" s="103"/>
      <c r="H53" s="103"/>
      <c r="I53" s="103"/>
      <c r="J53" s="103"/>
      <c r="K53" s="103"/>
      <c r="L53" s="103"/>
      <c r="M53" s="103"/>
      <c r="N53" s="103"/>
      <c r="O53" s="103"/>
      <c r="P53" s="103"/>
      <c r="Q53" s="103"/>
      <c r="R53" s="103"/>
      <c r="S53" s="103"/>
      <c r="T53" s="104"/>
    </row>
    <row r="54" spans="1:20" ht="18.95" customHeight="1">
      <c r="A54" s="102"/>
      <c r="B54" s="118"/>
      <c r="C54" s="103"/>
      <c r="D54" s="103"/>
      <c r="E54" s="103"/>
      <c r="F54" s="103"/>
      <c r="G54" s="103"/>
      <c r="H54" s="103"/>
      <c r="I54" s="103"/>
      <c r="J54" s="103"/>
      <c r="K54" s="103"/>
      <c r="L54" s="103"/>
      <c r="M54" s="103"/>
      <c r="N54" s="103"/>
      <c r="O54" s="103"/>
      <c r="P54" s="103"/>
      <c r="Q54" s="103"/>
      <c r="R54" s="103"/>
      <c r="S54" s="103"/>
      <c r="T54" s="104"/>
    </row>
    <row r="55" spans="1:20" ht="18.95" customHeight="1">
      <c r="A55" s="102"/>
      <c r="B55" s="118"/>
      <c r="C55" s="103"/>
      <c r="D55" s="103"/>
      <c r="E55" s="103"/>
      <c r="F55" s="103"/>
      <c r="G55" s="103"/>
      <c r="H55" s="103"/>
      <c r="I55" s="103"/>
      <c r="J55" s="103"/>
      <c r="K55" s="103"/>
      <c r="L55" s="103"/>
      <c r="M55" s="103"/>
      <c r="N55" s="103"/>
      <c r="O55" s="103"/>
      <c r="P55" s="103"/>
      <c r="Q55" s="103"/>
      <c r="R55" s="103"/>
      <c r="S55" s="103"/>
      <c r="T55" s="104"/>
    </row>
    <row r="56" spans="1:20" ht="18.95" customHeight="1">
      <c r="A56" s="102"/>
      <c r="B56" s="118"/>
      <c r="C56" s="103"/>
      <c r="D56" s="103"/>
      <c r="E56" s="103"/>
      <c r="F56" s="103"/>
      <c r="G56" s="103"/>
      <c r="H56" s="103"/>
      <c r="I56" s="103"/>
      <c r="J56" s="103"/>
      <c r="K56" s="103"/>
      <c r="L56" s="103"/>
      <c r="M56" s="103"/>
      <c r="N56" s="103"/>
      <c r="O56" s="103"/>
      <c r="P56" s="103"/>
      <c r="Q56" s="103"/>
      <c r="R56" s="103"/>
      <c r="S56" s="103"/>
      <c r="T56" s="104"/>
    </row>
    <row r="57" spans="1:20" ht="18.95" customHeight="1">
      <c r="A57" s="102"/>
      <c r="B57" s="118"/>
      <c r="C57" s="103"/>
      <c r="D57" s="103"/>
      <c r="E57" s="103"/>
      <c r="F57" s="103"/>
      <c r="G57" s="103"/>
      <c r="H57" s="103"/>
      <c r="I57" s="103"/>
      <c r="J57" s="103"/>
      <c r="K57" s="103"/>
      <c r="L57" s="103"/>
      <c r="M57" s="103"/>
      <c r="N57" s="103"/>
      <c r="O57" s="103"/>
      <c r="P57" s="103"/>
      <c r="Q57" s="103"/>
      <c r="R57" s="103"/>
      <c r="S57" s="103"/>
      <c r="T57" s="104"/>
    </row>
    <row r="58" spans="1:20" ht="18.95" customHeight="1">
      <c r="A58" s="102"/>
      <c r="B58" s="118"/>
      <c r="C58" s="103"/>
      <c r="D58" s="103"/>
      <c r="E58" s="103"/>
      <c r="F58" s="103"/>
      <c r="G58" s="103"/>
      <c r="H58" s="103"/>
      <c r="I58" s="103"/>
      <c r="J58" s="103"/>
      <c r="K58" s="103"/>
      <c r="L58" s="103"/>
      <c r="M58" s="103"/>
      <c r="N58" s="103"/>
      <c r="O58" s="103"/>
      <c r="P58" s="103"/>
      <c r="Q58" s="103"/>
      <c r="R58" s="103"/>
      <c r="S58" s="103"/>
      <c r="T58" s="104"/>
    </row>
    <row r="59" spans="1:20" ht="18.95" customHeight="1">
      <c r="A59" s="102"/>
      <c r="B59" s="118"/>
      <c r="C59" s="103"/>
      <c r="D59" s="103"/>
      <c r="E59" s="103"/>
      <c r="F59" s="103"/>
      <c r="G59" s="103"/>
      <c r="H59" s="103"/>
      <c r="I59" s="103"/>
      <c r="J59" s="103"/>
      <c r="K59" s="103"/>
      <c r="L59" s="103"/>
      <c r="M59" s="103"/>
      <c r="N59" s="103"/>
      <c r="O59" s="103"/>
      <c r="P59" s="103"/>
      <c r="Q59" s="103"/>
      <c r="R59" s="103"/>
      <c r="S59" s="103"/>
      <c r="T59" s="104"/>
    </row>
    <row r="60" spans="1:20" ht="18.95" customHeight="1">
      <c r="A60" s="102"/>
      <c r="B60" s="118"/>
      <c r="C60" s="103"/>
      <c r="D60" s="103"/>
      <c r="E60" s="103"/>
      <c r="F60" s="103"/>
      <c r="G60" s="103"/>
      <c r="H60" s="103"/>
      <c r="I60" s="103"/>
      <c r="J60" s="103"/>
      <c r="K60" s="103"/>
      <c r="L60" s="103"/>
      <c r="M60" s="103"/>
      <c r="N60" s="103"/>
      <c r="O60" s="103"/>
      <c r="P60" s="103"/>
      <c r="Q60" s="103"/>
      <c r="R60" s="103"/>
      <c r="S60" s="103"/>
      <c r="T60" s="104"/>
    </row>
    <row r="61" spans="1:20" ht="18.95" customHeight="1">
      <c r="A61" s="102"/>
      <c r="B61" s="118"/>
      <c r="C61" s="103"/>
      <c r="D61" s="103"/>
      <c r="E61" s="103"/>
      <c r="F61" s="103"/>
      <c r="G61" s="103"/>
      <c r="H61" s="103"/>
      <c r="I61" s="103"/>
      <c r="J61" s="103"/>
      <c r="K61" s="103"/>
      <c r="L61" s="103"/>
      <c r="M61" s="103"/>
      <c r="N61" s="103"/>
      <c r="O61" s="103"/>
      <c r="P61" s="103"/>
      <c r="Q61" s="103"/>
      <c r="R61" s="103"/>
      <c r="S61" s="103"/>
      <c r="T61" s="104"/>
    </row>
    <row r="62" spans="1:20" ht="18.95" customHeight="1">
      <c r="A62" s="102"/>
      <c r="B62" s="118"/>
      <c r="C62" s="103"/>
      <c r="D62" s="103"/>
      <c r="E62" s="103"/>
      <c r="F62" s="103"/>
      <c r="G62" s="103"/>
      <c r="H62" s="103"/>
      <c r="I62" s="103"/>
      <c r="J62" s="103"/>
      <c r="K62" s="103"/>
      <c r="L62" s="103"/>
      <c r="M62" s="103"/>
      <c r="N62" s="103"/>
      <c r="O62" s="103"/>
      <c r="P62" s="103"/>
      <c r="Q62" s="103"/>
      <c r="R62" s="103"/>
      <c r="S62" s="103"/>
      <c r="T62" s="104"/>
    </row>
    <row r="63" spans="1:20" ht="18.95" customHeight="1">
      <c r="A63" s="102"/>
      <c r="B63" s="118"/>
      <c r="C63" s="103"/>
      <c r="D63" s="103"/>
      <c r="E63" s="103"/>
      <c r="F63" s="103"/>
      <c r="G63" s="103"/>
      <c r="H63" s="103"/>
      <c r="I63" s="103"/>
      <c r="J63" s="103"/>
      <c r="K63" s="103"/>
      <c r="L63" s="103"/>
      <c r="M63" s="103"/>
      <c r="N63" s="103"/>
      <c r="O63" s="103"/>
      <c r="P63" s="103"/>
      <c r="Q63" s="103"/>
      <c r="R63" s="103"/>
      <c r="S63" s="103"/>
      <c r="T63" s="104"/>
    </row>
    <row r="64" spans="1:20" ht="18.95" customHeight="1">
      <c r="A64" s="102"/>
      <c r="B64" s="118"/>
      <c r="C64" s="103"/>
      <c r="D64" s="103"/>
      <c r="E64" s="103"/>
      <c r="F64" s="103"/>
      <c r="G64" s="103"/>
      <c r="H64" s="103"/>
      <c r="I64" s="103"/>
      <c r="J64" s="103"/>
      <c r="K64" s="103"/>
      <c r="L64" s="103"/>
      <c r="M64" s="103"/>
      <c r="N64" s="103"/>
      <c r="O64" s="103"/>
      <c r="P64" s="103"/>
      <c r="Q64" s="103"/>
      <c r="R64" s="103"/>
      <c r="S64" s="103"/>
      <c r="T64" s="104"/>
    </row>
    <row r="65" spans="1:20" ht="18.95" customHeight="1">
      <c r="A65" s="102"/>
      <c r="B65" s="118"/>
      <c r="C65" s="103"/>
      <c r="D65" s="103"/>
      <c r="E65" s="103"/>
      <c r="F65" s="103"/>
      <c r="G65" s="103"/>
      <c r="H65" s="103"/>
      <c r="I65" s="103"/>
      <c r="J65" s="103"/>
      <c r="K65" s="103"/>
      <c r="L65" s="103"/>
      <c r="M65" s="103"/>
      <c r="N65" s="103"/>
      <c r="O65" s="103"/>
      <c r="P65" s="103"/>
      <c r="Q65" s="103"/>
      <c r="R65" s="103"/>
      <c r="S65" s="103"/>
      <c r="T65" s="104"/>
    </row>
    <row r="66" spans="1:20" ht="18.95" customHeight="1">
      <c r="A66" s="102"/>
      <c r="B66" s="118"/>
      <c r="C66" s="103"/>
      <c r="D66" s="103"/>
      <c r="E66" s="103"/>
      <c r="F66" s="103"/>
      <c r="G66" s="103"/>
      <c r="H66" s="103"/>
      <c r="I66" s="103"/>
      <c r="J66" s="103"/>
      <c r="K66" s="103"/>
      <c r="L66" s="103"/>
      <c r="M66" s="103"/>
      <c r="N66" s="103"/>
      <c r="O66" s="103"/>
      <c r="P66" s="103"/>
      <c r="Q66" s="103"/>
      <c r="R66" s="103"/>
      <c r="S66" s="103"/>
      <c r="T66" s="104"/>
    </row>
    <row r="67" spans="1:20" ht="18.95" customHeight="1">
      <c r="A67" s="102"/>
      <c r="B67" s="118"/>
      <c r="C67" s="103"/>
      <c r="D67" s="103"/>
      <c r="E67" s="103"/>
      <c r="F67" s="103"/>
      <c r="G67" s="103"/>
      <c r="H67" s="103"/>
      <c r="I67" s="103"/>
      <c r="J67" s="103"/>
      <c r="K67" s="103"/>
      <c r="L67" s="103"/>
      <c r="M67" s="103"/>
      <c r="N67" s="103"/>
      <c r="O67" s="103"/>
      <c r="P67" s="103"/>
      <c r="Q67" s="103"/>
      <c r="R67" s="103"/>
      <c r="S67" s="103"/>
      <c r="T67" s="104"/>
    </row>
    <row r="68" spans="1:20" ht="18.95" customHeight="1">
      <c r="A68" s="102"/>
      <c r="B68" s="118"/>
      <c r="C68" s="103"/>
      <c r="D68" s="103"/>
      <c r="E68" s="103"/>
      <c r="F68" s="103"/>
      <c r="G68" s="103"/>
      <c r="H68" s="103"/>
      <c r="I68" s="103"/>
      <c r="J68" s="103"/>
      <c r="K68" s="103"/>
      <c r="L68" s="103"/>
      <c r="M68" s="103"/>
      <c r="N68" s="103"/>
      <c r="O68" s="103"/>
      <c r="P68" s="103"/>
      <c r="Q68" s="103"/>
      <c r="R68" s="103"/>
      <c r="S68" s="103"/>
      <c r="T68" s="104"/>
    </row>
    <row r="69" spans="1:20" ht="18.95" customHeight="1">
      <c r="A69" s="102"/>
      <c r="B69" s="118"/>
      <c r="C69" s="103"/>
      <c r="D69" s="103"/>
      <c r="E69" s="103"/>
      <c r="F69" s="103"/>
      <c r="G69" s="103"/>
      <c r="H69" s="103"/>
      <c r="I69" s="103"/>
      <c r="J69" s="103"/>
      <c r="K69" s="103"/>
      <c r="L69" s="103"/>
      <c r="M69" s="103"/>
      <c r="N69" s="103"/>
      <c r="O69" s="103"/>
      <c r="P69" s="103"/>
      <c r="Q69" s="103"/>
      <c r="R69" s="103"/>
      <c r="S69" s="103"/>
      <c r="T69" s="104"/>
    </row>
    <row r="70" spans="1:20" ht="18.95" customHeight="1">
      <c r="A70" s="102"/>
      <c r="B70" s="118"/>
      <c r="C70" s="103"/>
      <c r="D70" s="103"/>
      <c r="E70" s="103"/>
      <c r="F70" s="103"/>
      <c r="G70" s="103"/>
      <c r="H70" s="103"/>
      <c r="I70" s="103"/>
      <c r="J70" s="103"/>
      <c r="K70" s="103"/>
      <c r="L70" s="103"/>
      <c r="M70" s="103"/>
      <c r="N70" s="103"/>
      <c r="O70" s="103"/>
      <c r="P70" s="103"/>
      <c r="Q70" s="103"/>
      <c r="R70" s="103"/>
      <c r="S70" s="103"/>
      <c r="T70" s="104"/>
    </row>
    <row r="71" spans="1:20" ht="18.95" customHeight="1">
      <c r="A71" s="102"/>
      <c r="B71" s="118"/>
      <c r="C71" s="103"/>
      <c r="D71" s="103"/>
      <c r="E71" s="103"/>
      <c r="F71" s="103"/>
      <c r="G71" s="103"/>
      <c r="H71" s="103"/>
      <c r="I71" s="103"/>
      <c r="J71" s="103"/>
      <c r="K71" s="103"/>
      <c r="L71" s="103"/>
      <c r="M71" s="103"/>
      <c r="N71" s="103"/>
      <c r="O71" s="103"/>
      <c r="P71" s="103"/>
      <c r="Q71" s="103"/>
      <c r="R71" s="103"/>
      <c r="S71" s="103"/>
      <c r="T71" s="104"/>
    </row>
    <row r="72" spans="1:20" ht="18.95" customHeight="1">
      <c r="A72" s="102"/>
      <c r="B72" s="118"/>
      <c r="C72" s="103"/>
      <c r="D72" s="103"/>
      <c r="E72" s="103"/>
      <c r="F72" s="103"/>
      <c r="G72" s="103"/>
      <c r="H72" s="103"/>
      <c r="I72" s="103"/>
      <c r="J72" s="103"/>
      <c r="K72" s="103"/>
      <c r="L72" s="103"/>
      <c r="M72" s="103"/>
      <c r="N72" s="103"/>
      <c r="O72" s="103"/>
      <c r="P72" s="103"/>
      <c r="Q72" s="103"/>
      <c r="R72" s="103"/>
      <c r="S72" s="103"/>
      <c r="T72" s="104"/>
    </row>
    <row r="73" spans="1:20" ht="18.95" customHeight="1">
      <c r="A73" s="102"/>
      <c r="B73" s="118"/>
      <c r="C73" s="103"/>
      <c r="D73" s="103"/>
      <c r="E73" s="103"/>
      <c r="F73" s="103"/>
      <c r="G73" s="103"/>
      <c r="H73" s="103"/>
      <c r="I73" s="103"/>
      <c r="J73" s="103"/>
      <c r="K73" s="103"/>
      <c r="L73" s="103"/>
      <c r="M73" s="103"/>
      <c r="N73" s="103"/>
      <c r="O73" s="103"/>
      <c r="P73" s="103"/>
      <c r="Q73" s="103"/>
      <c r="R73" s="103"/>
      <c r="S73" s="103"/>
      <c r="T73" s="104"/>
    </row>
    <row r="74" spans="1:20" ht="18.95" customHeight="1">
      <c r="A74" s="102"/>
      <c r="B74" s="118"/>
      <c r="C74" s="103"/>
      <c r="D74" s="103"/>
      <c r="E74" s="103"/>
      <c r="F74" s="103"/>
      <c r="G74" s="103"/>
      <c r="H74" s="103"/>
      <c r="I74" s="103"/>
      <c r="J74" s="103"/>
      <c r="K74" s="103"/>
      <c r="L74" s="103"/>
      <c r="M74" s="103"/>
      <c r="N74" s="103"/>
      <c r="O74" s="103"/>
      <c r="P74" s="103"/>
      <c r="Q74" s="103"/>
      <c r="R74" s="103"/>
      <c r="S74" s="103"/>
      <c r="T74" s="104"/>
    </row>
    <row r="75" spans="1:20" ht="18.95" customHeight="1">
      <c r="A75" s="102"/>
      <c r="B75" s="118"/>
      <c r="C75" s="103"/>
      <c r="D75" s="103"/>
      <c r="E75" s="103"/>
      <c r="F75" s="103"/>
      <c r="G75" s="103"/>
      <c r="H75" s="103"/>
      <c r="I75" s="103"/>
      <c r="J75" s="103"/>
      <c r="K75" s="103"/>
      <c r="L75" s="103"/>
      <c r="M75" s="103"/>
      <c r="N75" s="103"/>
      <c r="O75" s="103"/>
      <c r="P75" s="103"/>
      <c r="Q75" s="103"/>
      <c r="R75" s="103"/>
      <c r="S75" s="103"/>
      <c r="T75" s="104"/>
    </row>
    <row r="76" spans="1:20" ht="18.95" customHeight="1">
      <c r="A76" s="102"/>
      <c r="B76" s="118"/>
      <c r="C76" s="103"/>
      <c r="D76" s="103"/>
      <c r="E76" s="103"/>
      <c r="F76" s="103"/>
      <c r="G76" s="103"/>
      <c r="H76" s="103"/>
      <c r="I76" s="103"/>
      <c r="J76" s="103"/>
      <c r="K76" s="103"/>
      <c r="L76" s="103"/>
      <c r="M76" s="103"/>
      <c r="N76" s="103"/>
      <c r="O76" s="103"/>
      <c r="P76" s="103"/>
      <c r="Q76" s="103"/>
      <c r="R76" s="103"/>
      <c r="S76" s="103"/>
      <c r="T76" s="104"/>
    </row>
    <row r="77" spans="1:20" ht="18.95" customHeight="1">
      <c r="A77" s="102"/>
      <c r="B77" s="118"/>
      <c r="C77" s="103"/>
      <c r="D77" s="103"/>
      <c r="E77" s="103"/>
      <c r="F77" s="103"/>
      <c r="G77" s="103"/>
      <c r="H77" s="103"/>
      <c r="I77" s="103"/>
      <c r="J77" s="103"/>
      <c r="K77" s="103"/>
      <c r="L77" s="103"/>
      <c r="M77" s="103"/>
      <c r="N77" s="103"/>
      <c r="O77" s="103"/>
      <c r="P77" s="103"/>
      <c r="Q77" s="103"/>
      <c r="R77" s="103"/>
      <c r="S77" s="103"/>
      <c r="T77" s="104"/>
    </row>
    <row r="78" spans="1:20" ht="18.95" customHeight="1">
      <c r="A78" s="102"/>
      <c r="B78" s="118"/>
      <c r="C78" s="103"/>
      <c r="D78" s="103"/>
      <c r="E78" s="103"/>
      <c r="F78" s="103"/>
      <c r="G78" s="103"/>
      <c r="H78" s="103"/>
      <c r="I78" s="103"/>
      <c r="J78" s="103"/>
      <c r="K78" s="103"/>
      <c r="L78" s="103"/>
      <c r="M78" s="103"/>
      <c r="N78" s="103"/>
      <c r="O78" s="103"/>
      <c r="P78" s="103"/>
      <c r="Q78" s="103"/>
      <c r="R78" s="103"/>
      <c r="S78" s="103"/>
      <c r="T78" s="104"/>
    </row>
    <row r="79" spans="1:20" ht="18.95" customHeight="1">
      <c r="A79" s="102"/>
      <c r="B79" s="118"/>
      <c r="C79" s="103"/>
      <c r="D79" s="103"/>
      <c r="E79" s="103"/>
      <c r="F79" s="103"/>
      <c r="G79" s="103"/>
      <c r="H79" s="103"/>
      <c r="I79" s="103"/>
      <c r="J79" s="103"/>
      <c r="K79" s="103"/>
      <c r="L79" s="103"/>
      <c r="M79" s="103"/>
      <c r="N79" s="103"/>
      <c r="O79" s="103"/>
      <c r="P79" s="103"/>
      <c r="Q79" s="103"/>
      <c r="R79" s="103"/>
      <c r="S79" s="103"/>
      <c r="T79" s="104"/>
    </row>
    <row r="80" spans="1:20" ht="18.95" customHeight="1">
      <c r="A80" s="102"/>
      <c r="B80" s="118"/>
      <c r="C80" s="103"/>
      <c r="D80" s="103"/>
      <c r="E80" s="103"/>
      <c r="F80" s="103"/>
      <c r="G80" s="103"/>
      <c r="H80" s="103"/>
      <c r="I80" s="103"/>
      <c r="J80" s="103"/>
      <c r="K80" s="103"/>
      <c r="L80" s="103"/>
      <c r="M80" s="103"/>
      <c r="N80" s="103"/>
      <c r="O80" s="103"/>
      <c r="P80" s="103"/>
      <c r="Q80" s="103"/>
      <c r="R80" s="103"/>
      <c r="S80" s="103"/>
      <c r="T80" s="104"/>
    </row>
    <row r="81" spans="1:20" ht="18.95" customHeight="1">
      <c r="A81" s="102"/>
      <c r="B81" s="118"/>
      <c r="C81" s="103"/>
      <c r="D81" s="103"/>
      <c r="E81" s="103"/>
      <c r="F81" s="103"/>
      <c r="G81" s="103"/>
      <c r="H81" s="103"/>
      <c r="I81" s="103"/>
      <c r="J81" s="103"/>
      <c r="K81" s="103"/>
      <c r="L81" s="103"/>
      <c r="M81" s="103"/>
      <c r="N81" s="103"/>
      <c r="O81" s="103"/>
      <c r="P81" s="103"/>
      <c r="Q81" s="103"/>
      <c r="R81" s="103"/>
      <c r="S81" s="103"/>
      <c r="T81" s="104"/>
    </row>
    <row r="82" spans="1:20" ht="18.95" customHeight="1">
      <c r="A82" s="102"/>
      <c r="B82" s="118"/>
      <c r="C82" s="103"/>
      <c r="D82" s="103"/>
      <c r="E82" s="103"/>
      <c r="F82" s="103"/>
      <c r="G82" s="103"/>
      <c r="H82" s="103"/>
      <c r="I82" s="103"/>
      <c r="J82" s="103"/>
      <c r="K82" s="103"/>
      <c r="L82" s="103"/>
      <c r="M82" s="103"/>
      <c r="N82" s="103"/>
      <c r="O82" s="103"/>
      <c r="P82" s="103"/>
      <c r="Q82" s="103"/>
      <c r="R82" s="103"/>
      <c r="S82" s="103"/>
      <c r="T82" s="104"/>
    </row>
    <row r="83" spans="1:20" ht="18.95" customHeight="1">
      <c r="A83" s="102"/>
      <c r="B83" s="118"/>
      <c r="C83" s="103"/>
      <c r="D83" s="103"/>
      <c r="E83" s="103"/>
      <c r="F83" s="103"/>
      <c r="G83" s="103"/>
      <c r="H83" s="103"/>
      <c r="I83" s="103"/>
      <c r="J83" s="103"/>
      <c r="K83" s="103"/>
      <c r="L83" s="103"/>
      <c r="M83" s="103"/>
      <c r="N83" s="103"/>
      <c r="O83" s="103"/>
      <c r="P83" s="103"/>
      <c r="Q83" s="103"/>
      <c r="R83" s="103"/>
      <c r="S83" s="103"/>
      <c r="T83" s="104"/>
    </row>
    <row r="84" spans="1:20" ht="18.95" customHeight="1">
      <c r="A84" s="102"/>
      <c r="B84" s="118"/>
      <c r="C84" s="103"/>
      <c r="D84" s="103"/>
      <c r="E84" s="103"/>
      <c r="F84" s="103"/>
      <c r="G84" s="103"/>
      <c r="H84" s="103"/>
      <c r="I84" s="103"/>
      <c r="J84" s="103"/>
      <c r="K84" s="103"/>
      <c r="L84" s="103"/>
      <c r="M84" s="103"/>
      <c r="N84" s="103"/>
      <c r="O84" s="103"/>
      <c r="P84" s="103"/>
      <c r="Q84" s="103"/>
      <c r="R84" s="103"/>
      <c r="S84" s="103"/>
      <c r="T84" s="104"/>
    </row>
    <row r="85" spans="1:20" ht="18.95" customHeight="1">
      <c r="A85" s="102"/>
      <c r="B85" s="118"/>
      <c r="C85" s="103"/>
      <c r="D85" s="103"/>
      <c r="E85" s="103"/>
      <c r="F85" s="103"/>
      <c r="G85" s="103"/>
      <c r="H85" s="103"/>
      <c r="I85" s="103"/>
      <c r="J85" s="103"/>
      <c r="K85" s="103"/>
      <c r="L85" s="103"/>
      <c r="M85" s="103"/>
      <c r="N85" s="103"/>
      <c r="O85" s="103"/>
      <c r="P85" s="103"/>
      <c r="Q85" s="103"/>
      <c r="R85" s="103"/>
      <c r="S85" s="103"/>
      <c r="T85" s="104"/>
    </row>
    <row r="86" spans="1:20" ht="18.95" customHeight="1">
      <c r="A86" s="102"/>
      <c r="B86" s="118"/>
      <c r="C86" s="103"/>
      <c r="D86" s="103"/>
      <c r="E86" s="103"/>
      <c r="F86" s="103"/>
      <c r="G86" s="103"/>
      <c r="H86" s="103"/>
      <c r="I86" s="103"/>
      <c r="J86" s="103"/>
      <c r="K86" s="103"/>
      <c r="L86" s="103"/>
      <c r="M86" s="103"/>
      <c r="N86" s="103"/>
      <c r="O86" s="103"/>
      <c r="P86" s="103"/>
      <c r="Q86" s="103"/>
      <c r="R86" s="103"/>
      <c r="S86" s="103"/>
      <c r="T86" s="104"/>
    </row>
    <row r="87" spans="1:20" ht="18.95" customHeight="1">
      <c r="A87" s="102"/>
      <c r="B87" s="118"/>
      <c r="C87" s="103"/>
      <c r="D87" s="103"/>
      <c r="E87" s="103"/>
      <c r="F87" s="103"/>
      <c r="G87" s="103"/>
      <c r="H87" s="103"/>
      <c r="I87" s="103"/>
      <c r="J87" s="103"/>
      <c r="K87" s="103"/>
      <c r="L87" s="103"/>
      <c r="M87" s="103"/>
      <c r="N87" s="103"/>
      <c r="O87" s="103"/>
      <c r="P87" s="103"/>
      <c r="Q87" s="103"/>
      <c r="R87" s="103"/>
      <c r="S87" s="103"/>
      <c r="T87" s="104"/>
    </row>
    <row r="88" spans="1:20" ht="18.95" customHeight="1">
      <c r="A88" s="102"/>
      <c r="B88" s="118"/>
      <c r="C88" s="103"/>
      <c r="D88" s="103"/>
      <c r="E88" s="103"/>
      <c r="F88" s="103"/>
      <c r="G88" s="103"/>
      <c r="H88" s="103"/>
      <c r="I88" s="103"/>
      <c r="J88" s="103"/>
      <c r="K88" s="103"/>
      <c r="L88" s="103"/>
      <c r="M88" s="103"/>
      <c r="N88" s="103"/>
      <c r="O88" s="103"/>
      <c r="P88" s="103"/>
      <c r="Q88" s="103"/>
      <c r="R88" s="103"/>
      <c r="S88" s="103"/>
      <c r="T88" s="104"/>
    </row>
    <row r="89" spans="1:20" ht="18.95" customHeight="1">
      <c r="A89" s="102"/>
      <c r="B89" s="118"/>
      <c r="C89" s="103"/>
      <c r="D89" s="103"/>
      <c r="E89" s="103"/>
      <c r="F89" s="103"/>
      <c r="G89" s="103"/>
      <c r="H89" s="103"/>
      <c r="I89" s="103"/>
      <c r="J89" s="103"/>
      <c r="K89" s="103"/>
      <c r="L89" s="103"/>
      <c r="M89" s="103"/>
      <c r="N89" s="103"/>
      <c r="O89" s="103"/>
      <c r="P89" s="103"/>
      <c r="Q89" s="103"/>
      <c r="R89" s="103"/>
      <c r="S89" s="103"/>
      <c r="T89" s="104"/>
    </row>
    <row r="90" spans="1:20" ht="18.95" customHeight="1">
      <c r="A90" s="102"/>
      <c r="B90" s="118"/>
      <c r="C90" s="103"/>
      <c r="D90" s="103"/>
      <c r="E90" s="103"/>
      <c r="F90" s="103"/>
      <c r="G90" s="103"/>
      <c r="H90" s="103"/>
      <c r="I90" s="103"/>
      <c r="J90" s="103"/>
      <c r="K90" s="103"/>
      <c r="L90" s="103"/>
      <c r="M90" s="103"/>
      <c r="N90" s="103"/>
      <c r="O90" s="103"/>
      <c r="P90" s="103"/>
      <c r="Q90" s="103"/>
      <c r="R90" s="103"/>
      <c r="S90" s="103"/>
      <c r="T90" s="104"/>
    </row>
    <row r="91" spans="1:20" ht="18.95" customHeight="1">
      <c r="A91" s="102"/>
      <c r="B91" s="118"/>
      <c r="C91" s="103"/>
      <c r="D91" s="103"/>
      <c r="E91" s="103"/>
      <c r="F91" s="103"/>
      <c r="G91" s="103"/>
      <c r="H91" s="103"/>
      <c r="I91" s="103"/>
      <c r="J91" s="103"/>
      <c r="K91" s="103"/>
      <c r="L91" s="103"/>
      <c r="M91" s="103"/>
      <c r="N91" s="103"/>
      <c r="O91" s="103"/>
      <c r="P91" s="103"/>
      <c r="Q91" s="103"/>
      <c r="R91" s="103"/>
      <c r="S91" s="103"/>
      <c r="T91" s="104"/>
    </row>
    <row r="92" spans="1:20" ht="18.95" customHeight="1">
      <c r="A92" s="102"/>
      <c r="B92" s="118"/>
      <c r="C92" s="103"/>
      <c r="D92" s="103"/>
      <c r="E92" s="103"/>
      <c r="F92" s="103"/>
      <c r="G92" s="103"/>
      <c r="H92" s="103"/>
      <c r="I92" s="103"/>
      <c r="J92" s="103"/>
      <c r="K92" s="103"/>
      <c r="L92" s="103"/>
      <c r="M92" s="103"/>
      <c r="N92" s="103"/>
      <c r="O92" s="103"/>
      <c r="P92" s="103"/>
      <c r="Q92" s="103"/>
      <c r="R92" s="103"/>
      <c r="S92" s="103"/>
      <c r="T92" s="104"/>
    </row>
    <row r="93" spans="1:20" ht="18.95" customHeight="1">
      <c r="A93" s="102"/>
      <c r="B93" s="118"/>
      <c r="C93" s="103"/>
      <c r="D93" s="103"/>
      <c r="E93" s="103"/>
      <c r="F93" s="103"/>
      <c r="G93" s="103"/>
      <c r="H93" s="103"/>
      <c r="I93" s="103"/>
      <c r="J93" s="103"/>
      <c r="K93" s="103"/>
      <c r="L93" s="103"/>
      <c r="M93" s="103"/>
      <c r="N93" s="103"/>
      <c r="O93" s="103"/>
      <c r="P93" s="103"/>
      <c r="Q93" s="103"/>
      <c r="R93" s="103"/>
      <c r="S93" s="103"/>
      <c r="T93" s="104"/>
    </row>
    <row r="94" spans="1:20" ht="18.95" customHeight="1">
      <c r="A94" s="102"/>
      <c r="B94" s="118"/>
      <c r="C94" s="103"/>
      <c r="D94" s="103"/>
      <c r="E94" s="103"/>
      <c r="F94" s="103"/>
      <c r="G94" s="103"/>
      <c r="H94" s="103"/>
      <c r="I94" s="103"/>
      <c r="J94" s="103"/>
      <c r="K94" s="103"/>
      <c r="L94" s="103"/>
      <c r="M94" s="103"/>
      <c r="N94" s="103"/>
      <c r="O94" s="103"/>
      <c r="P94" s="103"/>
      <c r="Q94" s="103"/>
      <c r="R94" s="103"/>
      <c r="S94" s="103"/>
      <c r="T94" s="104"/>
    </row>
    <row r="95" spans="1:20" ht="18.95" customHeight="1">
      <c r="A95" s="102"/>
      <c r="B95" s="118"/>
      <c r="C95" s="103"/>
      <c r="D95" s="103"/>
      <c r="E95" s="103"/>
      <c r="F95" s="103"/>
      <c r="G95" s="103"/>
      <c r="H95" s="103"/>
      <c r="I95" s="103"/>
      <c r="J95" s="103"/>
      <c r="K95" s="103"/>
      <c r="L95" s="103"/>
      <c r="M95" s="103"/>
      <c r="N95" s="103"/>
      <c r="O95" s="103"/>
      <c r="P95" s="103"/>
      <c r="Q95" s="103"/>
      <c r="R95" s="103"/>
      <c r="S95" s="103"/>
      <c r="T95" s="104"/>
    </row>
    <row r="96" spans="1:20" ht="18.95" customHeight="1">
      <c r="A96" s="102"/>
      <c r="B96" s="118"/>
      <c r="C96" s="103"/>
      <c r="D96" s="103"/>
      <c r="E96" s="103"/>
      <c r="F96" s="103"/>
      <c r="G96" s="103"/>
      <c r="H96" s="103"/>
      <c r="I96" s="103"/>
      <c r="J96" s="103"/>
      <c r="K96" s="103"/>
      <c r="L96" s="103"/>
      <c r="M96" s="103"/>
      <c r="N96" s="103"/>
      <c r="O96" s="103"/>
      <c r="P96" s="103"/>
      <c r="Q96" s="103"/>
      <c r="R96" s="103"/>
      <c r="S96" s="103"/>
      <c r="T96" s="104"/>
    </row>
    <row r="97" spans="1:20" ht="18.95" customHeight="1">
      <c r="A97" s="102"/>
      <c r="B97" s="118"/>
      <c r="C97" s="103"/>
      <c r="D97" s="103"/>
      <c r="E97" s="103"/>
      <c r="F97" s="103"/>
      <c r="G97" s="103"/>
      <c r="H97" s="103"/>
      <c r="I97" s="103"/>
      <c r="J97" s="103"/>
      <c r="K97" s="103"/>
      <c r="L97" s="103"/>
      <c r="M97" s="103"/>
      <c r="N97" s="103"/>
      <c r="O97" s="103"/>
      <c r="P97" s="103"/>
      <c r="Q97" s="103"/>
      <c r="R97" s="103"/>
      <c r="S97" s="103"/>
      <c r="T97" s="104"/>
    </row>
    <row r="98" spans="1:20" ht="18.95" customHeight="1">
      <c r="A98" s="102"/>
      <c r="B98" s="118"/>
      <c r="C98" s="103"/>
      <c r="D98" s="103"/>
      <c r="E98" s="103"/>
      <c r="F98" s="103"/>
      <c r="G98" s="103"/>
      <c r="H98" s="103"/>
      <c r="I98" s="103"/>
      <c r="J98" s="103"/>
      <c r="K98" s="103"/>
      <c r="L98" s="103"/>
      <c r="M98" s="103"/>
      <c r="N98" s="103"/>
      <c r="O98" s="103"/>
      <c r="P98" s="103"/>
      <c r="Q98" s="103"/>
      <c r="R98" s="103"/>
      <c r="S98" s="103"/>
      <c r="T98" s="104"/>
    </row>
    <row r="99" spans="1:20" ht="18.95" customHeight="1">
      <c r="A99" s="102"/>
      <c r="B99" s="118"/>
      <c r="C99" s="103"/>
      <c r="D99" s="103"/>
      <c r="E99" s="103"/>
      <c r="F99" s="103"/>
      <c r="G99" s="103"/>
      <c r="H99" s="103"/>
      <c r="I99" s="103"/>
      <c r="J99" s="103"/>
      <c r="K99" s="103"/>
      <c r="L99" s="103"/>
      <c r="M99" s="103"/>
      <c r="N99" s="103"/>
      <c r="O99" s="103"/>
      <c r="P99" s="103"/>
      <c r="Q99" s="103"/>
      <c r="R99" s="103"/>
      <c r="S99" s="103"/>
      <c r="T99" s="104"/>
    </row>
    <row r="100" spans="1:20" ht="18.95" customHeight="1">
      <c r="A100" s="102"/>
      <c r="B100" s="118"/>
      <c r="C100" s="103"/>
      <c r="D100" s="103"/>
      <c r="E100" s="103"/>
      <c r="F100" s="103"/>
      <c r="G100" s="103"/>
      <c r="H100" s="103"/>
      <c r="I100" s="103"/>
      <c r="J100" s="103"/>
      <c r="K100" s="103"/>
      <c r="L100" s="103"/>
      <c r="M100" s="103"/>
      <c r="N100" s="103"/>
      <c r="O100" s="103"/>
      <c r="P100" s="103"/>
      <c r="Q100" s="103"/>
      <c r="R100" s="103"/>
      <c r="S100" s="103"/>
      <c r="T100" s="104"/>
    </row>
    <row r="101" spans="1:20" ht="18.95" customHeight="1">
      <c r="A101" s="102"/>
      <c r="B101" s="118"/>
      <c r="C101" s="103"/>
      <c r="D101" s="103"/>
      <c r="E101" s="103"/>
      <c r="F101" s="103"/>
      <c r="G101" s="103"/>
      <c r="H101" s="103"/>
      <c r="I101" s="103"/>
      <c r="J101" s="103"/>
      <c r="K101" s="103"/>
      <c r="L101" s="103"/>
      <c r="M101" s="103"/>
      <c r="N101" s="103"/>
      <c r="O101" s="103"/>
      <c r="P101" s="103"/>
      <c r="Q101" s="103"/>
      <c r="R101" s="103"/>
      <c r="S101" s="103"/>
      <c r="T101" s="104"/>
    </row>
    <row r="102" spans="1:20" ht="18.95" customHeight="1">
      <c r="A102" s="102"/>
      <c r="B102" s="118"/>
      <c r="C102" s="103"/>
      <c r="D102" s="103"/>
      <c r="E102" s="103"/>
      <c r="F102" s="103"/>
      <c r="G102" s="103"/>
      <c r="H102" s="103"/>
      <c r="I102" s="103"/>
      <c r="J102" s="103"/>
      <c r="K102" s="103"/>
      <c r="L102" s="103"/>
      <c r="M102" s="103"/>
      <c r="N102" s="103"/>
      <c r="O102" s="103"/>
      <c r="P102" s="103"/>
      <c r="Q102" s="103"/>
      <c r="R102" s="103"/>
      <c r="S102" s="103"/>
      <c r="T102" s="104"/>
    </row>
    <row r="103" spans="1:20" ht="18.95" customHeight="1">
      <c r="A103" s="102"/>
      <c r="B103" s="118"/>
      <c r="C103" s="103"/>
      <c r="D103" s="103"/>
      <c r="E103" s="103"/>
      <c r="F103" s="103"/>
      <c r="G103" s="103"/>
      <c r="H103" s="103"/>
      <c r="I103" s="103"/>
      <c r="J103" s="103"/>
      <c r="K103" s="103"/>
      <c r="L103" s="103"/>
      <c r="M103" s="103"/>
      <c r="N103" s="103"/>
      <c r="O103" s="103"/>
      <c r="P103" s="103"/>
      <c r="Q103" s="103"/>
      <c r="R103" s="103"/>
      <c r="S103" s="103"/>
      <c r="T103" s="104"/>
    </row>
    <row r="104" spans="1:20" ht="18.95" customHeight="1">
      <c r="A104" s="102"/>
      <c r="B104" s="118"/>
      <c r="C104" s="103"/>
      <c r="D104" s="103"/>
      <c r="E104" s="103"/>
      <c r="F104" s="103"/>
      <c r="G104" s="103"/>
      <c r="H104" s="103"/>
      <c r="I104" s="103"/>
      <c r="J104" s="103"/>
      <c r="K104" s="103"/>
      <c r="L104" s="103"/>
      <c r="M104" s="103"/>
      <c r="N104" s="103"/>
      <c r="O104" s="103"/>
      <c r="P104" s="103"/>
      <c r="Q104" s="103"/>
      <c r="R104" s="103"/>
      <c r="S104" s="103"/>
      <c r="T104" s="104"/>
    </row>
    <row r="105" spans="1:20" ht="18.95" customHeight="1">
      <c r="A105" s="102"/>
      <c r="B105" s="118"/>
      <c r="C105" s="103"/>
      <c r="D105" s="103"/>
      <c r="E105" s="103"/>
      <c r="F105" s="103"/>
      <c r="G105" s="103"/>
      <c r="H105" s="103"/>
      <c r="I105" s="103"/>
      <c r="J105" s="103"/>
      <c r="K105" s="103"/>
      <c r="L105" s="103"/>
      <c r="M105" s="103"/>
      <c r="N105" s="103"/>
      <c r="O105" s="103"/>
      <c r="P105" s="103"/>
      <c r="Q105" s="103"/>
      <c r="R105" s="103"/>
      <c r="S105" s="103"/>
      <c r="T105" s="104"/>
    </row>
    <row r="106" spans="1:20" ht="18.95" customHeight="1">
      <c r="A106" s="102"/>
      <c r="B106" s="118"/>
      <c r="C106" s="103"/>
      <c r="D106" s="103"/>
      <c r="E106" s="103"/>
      <c r="F106" s="103"/>
      <c r="G106" s="103"/>
      <c r="H106" s="103"/>
      <c r="I106" s="103"/>
      <c r="J106" s="103"/>
      <c r="K106" s="103"/>
      <c r="L106" s="103"/>
      <c r="M106" s="103"/>
      <c r="N106" s="103"/>
      <c r="O106" s="103"/>
      <c r="P106" s="103"/>
      <c r="Q106" s="103"/>
      <c r="R106" s="103"/>
      <c r="S106" s="103"/>
      <c r="T106" s="104"/>
    </row>
    <row r="107" spans="1:20" ht="18.95" customHeight="1">
      <c r="A107" s="102"/>
      <c r="B107" s="118"/>
      <c r="C107" s="103"/>
      <c r="D107" s="103"/>
      <c r="E107" s="103"/>
      <c r="F107" s="103"/>
      <c r="G107" s="103"/>
      <c r="H107" s="103"/>
      <c r="I107" s="103"/>
      <c r="J107" s="103"/>
      <c r="K107" s="103"/>
      <c r="L107" s="103"/>
      <c r="M107" s="103"/>
      <c r="N107" s="103"/>
      <c r="O107" s="103"/>
      <c r="P107" s="103"/>
      <c r="Q107" s="103"/>
      <c r="R107" s="103"/>
      <c r="S107" s="103"/>
      <c r="T107" s="104"/>
    </row>
    <row r="108" spans="1:20" ht="18.95" customHeight="1">
      <c r="A108" s="102"/>
      <c r="B108" s="118"/>
      <c r="C108" s="103"/>
      <c r="D108" s="103"/>
      <c r="E108" s="103"/>
      <c r="F108" s="103"/>
      <c r="G108" s="103"/>
      <c r="H108" s="103"/>
      <c r="I108" s="103"/>
      <c r="J108" s="103"/>
      <c r="K108" s="103"/>
      <c r="L108" s="103"/>
      <c r="M108" s="103"/>
      <c r="N108" s="103"/>
      <c r="O108" s="103"/>
      <c r="P108" s="103"/>
      <c r="Q108" s="103"/>
      <c r="R108" s="103"/>
      <c r="S108" s="103"/>
      <c r="T108" s="104"/>
    </row>
    <row r="109" spans="1:20" ht="18.95" customHeight="1">
      <c r="A109" s="102"/>
      <c r="B109" s="118"/>
      <c r="C109" s="103"/>
      <c r="D109" s="103"/>
      <c r="E109" s="103"/>
      <c r="F109" s="103"/>
      <c r="G109" s="103"/>
      <c r="H109" s="103"/>
      <c r="I109" s="103"/>
      <c r="J109" s="103"/>
      <c r="K109" s="103"/>
      <c r="L109" s="103"/>
      <c r="M109" s="103"/>
      <c r="N109" s="103"/>
      <c r="O109" s="103"/>
      <c r="P109" s="103"/>
      <c r="Q109" s="103"/>
      <c r="R109" s="103"/>
      <c r="S109" s="103"/>
      <c r="T109" s="104"/>
    </row>
    <row r="110" spans="1:20" ht="18.95" customHeight="1">
      <c r="A110" s="102"/>
      <c r="B110" s="118"/>
      <c r="C110" s="103"/>
      <c r="D110" s="103"/>
      <c r="E110" s="103"/>
      <c r="F110" s="103"/>
      <c r="G110" s="103"/>
      <c r="H110" s="103"/>
      <c r="I110" s="103"/>
      <c r="J110" s="103"/>
      <c r="K110" s="103"/>
      <c r="L110" s="103"/>
      <c r="M110" s="103"/>
      <c r="N110" s="103"/>
      <c r="O110" s="103"/>
      <c r="P110" s="103"/>
      <c r="Q110" s="103"/>
      <c r="R110" s="103"/>
      <c r="S110" s="103"/>
      <c r="T110" s="104"/>
    </row>
    <row r="111" spans="1:20" ht="18.95" customHeight="1">
      <c r="A111" s="102"/>
      <c r="B111" s="118"/>
      <c r="C111" s="103"/>
      <c r="D111" s="103"/>
      <c r="E111" s="103"/>
      <c r="F111" s="103"/>
      <c r="G111" s="103"/>
      <c r="H111" s="103"/>
      <c r="I111" s="103"/>
      <c r="J111" s="103"/>
      <c r="K111" s="103"/>
      <c r="L111" s="103"/>
      <c r="M111" s="103"/>
      <c r="N111" s="103"/>
      <c r="O111" s="103"/>
      <c r="P111" s="103"/>
      <c r="Q111" s="103"/>
      <c r="R111" s="103"/>
      <c r="S111" s="103"/>
      <c r="T111" s="104"/>
    </row>
    <row r="112" spans="1:20" ht="18.95" customHeight="1">
      <c r="A112" s="102"/>
      <c r="B112" s="118"/>
      <c r="C112" s="103"/>
      <c r="D112" s="103"/>
      <c r="E112" s="103"/>
      <c r="F112" s="103"/>
      <c r="G112" s="103"/>
      <c r="H112" s="103"/>
      <c r="I112" s="103"/>
      <c r="J112" s="103"/>
      <c r="K112" s="103"/>
      <c r="L112" s="103"/>
      <c r="M112" s="103"/>
      <c r="N112" s="103"/>
      <c r="O112" s="103"/>
      <c r="P112" s="103"/>
      <c r="Q112" s="103"/>
      <c r="R112" s="103"/>
      <c r="S112" s="103"/>
      <c r="T112" s="104"/>
    </row>
    <row r="113" spans="1:20" ht="18.95" customHeight="1">
      <c r="A113" s="102"/>
      <c r="B113" s="118"/>
      <c r="C113" s="103"/>
      <c r="D113" s="103"/>
      <c r="E113" s="103"/>
      <c r="F113" s="103"/>
      <c r="G113" s="103"/>
      <c r="H113" s="103"/>
      <c r="I113" s="103"/>
      <c r="J113" s="103"/>
      <c r="K113" s="103"/>
      <c r="L113" s="103"/>
      <c r="M113" s="103"/>
      <c r="N113" s="103"/>
      <c r="O113" s="103"/>
      <c r="P113" s="103"/>
      <c r="Q113" s="103"/>
      <c r="R113" s="103"/>
      <c r="S113" s="103"/>
      <c r="T113" s="104"/>
    </row>
    <row r="114" spans="1:20" ht="18.95" customHeight="1">
      <c r="A114" s="102"/>
      <c r="B114" s="118"/>
      <c r="C114" s="103"/>
      <c r="D114" s="103"/>
      <c r="E114" s="103"/>
      <c r="F114" s="103"/>
      <c r="G114" s="103"/>
      <c r="H114" s="103"/>
      <c r="I114" s="103"/>
      <c r="J114" s="103"/>
      <c r="K114" s="103"/>
      <c r="L114" s="103"/>
      <c r="M114" s="103"/>
      <c r="N114" s="103"/>
      <c r="O114" s="103"/>
      <c r="P114" s="103"/>
      <c r="Q114" s="103"/>
      <c r="R114" s="103"/>
      <c r="S114" s="103"/>
      <c r="T114" s="104"/>
    </row>
    <row r="115" spans="1:20" ht="18.95" customHeight="1">
      <c r="A115" s="102"/>
      <c r="B115" s="118"/>
      <c r="C115" s="103"/>
      <c r="D115" s="103"/>
      <c r="E115" s="103"/>
      <c r="F115" s="103"/>
      <c r="G115" s="103"/>
      <c r="H115" s="103"/>
      <c r="I115" s="103"/>
      <c r="J115" s="103"/>
      <c r="K115" s="103"/>
      <c r="L115" s="103"/>
      <c r="M115" s="103"/>
      <c r="N115" s="103"/>
      <c r="O115" s="103"/>
      <c r="P115" s="103"/>
      <c r="Q115" s="103"/>
      <c r="R115" s="103"/>
      <c r="S115" s="103"/>
      <c r="T115" s="104"/>
    </row>
    <row r="116" spans="1:20" ht="18.95" customHeight="1">
      <c r="A116" s="102"/>
      <c r="B116" s="118"/>
      <c r="C116" s="103"/>
      <c r="D116" s="103"/>
      <c r="E116" s="103"/>
      <c r="F116" s="103"/>
      <c r="G116" s="103"/>
      <c r="H116" s="103"/>
      <c r="I116" s="103"/>
      <c r="J116" s="103"/>
      <c r="K116" s="103"/>
      <c r="L116" s="103"/>
      <c r="M116" s="103"/>
      <c r="N116" s="103"/>
      <c r="O116" s="103"/>
      <c r="P116" s="103"/>
      <c r="Q116" s="103"/>
      <c r="R116" s="103"/>
      <c r="S116" s="103"/>
      <c r="T116" s="104"/>
    </row>
    <row r="117" spans="1:20" ht="18.95" customHeight="1">
      <c r="A117" s="102"/>
      <c r="B117" s="118"/>
      <c r="C117" s="103"/>
      <c r="D117" s="103"/>
      <c r="E117" s="103"/>
      <c r="F117" s="103"/>
      <c r="G117" s="103"/>
      <c r="H117" s="103"/>
      <c r="I117" s="103"/>
      <c r="J117" s="103"/>
      <c r="K117" s="103"/>
      <c r="L117" s="103"/>
      <c r="M117" s="103"/>
      <c r="N117" s="103"/>
      <c r="O117" s="103"/>
      <c r="P117" s="103"/>
      <c r="Q117" s="103"/>
      <c r="R117" s="103"/>
      <c r="S117" s="103"/>
      <c r="T117" s="104"/>
    </row>
    <row r="118" spans="1:20" ht="18.95" customHeight="1">
      <c r="A118" s="102"/>
      <c r="B118" s="118"/>
      <c r="C118" s="103"/>
      <c r="D118" s="103"/>
      <c r="E118" s="103"/>
      <c r="F118" s="103"/>
      <c r="G118" s="103"/>
      <c r="H118" s="103"/>
      <c r="I118" s="103"/>
      <c r="J118" s="103"/>
      <c r="K118" s="103"/>
      <c r="L118" s="103"/>
      <c r="M118" s="103"/>
      <c r="N118" s="103"/>
      <c r="O118" s="103"/>
      <c r="P118" s="103"/>
      <c r="Q118" s="103"/>
      <c r="R118" s="103"/>
      <c r="S118" s="103"/>
      <c r="T118" s="104"/>
    </row>
    <row r="119" spans="1:20" ht="18.95" customHeight="1">
      <c r="A119" s="102"/>
      <c r="B119" s="118"/>
      <c r="C119" s="103"/>
      <c r="D119" s="103"/>
      <c r="E119" s="103"/>
      <c r="F119" s="103"/>
      <c r="G119" s="103"/>
      <c r="H119" s="103"/>
      <c r="I119" s="103"/>
      <c r="J119" s="103"/>
      <c r="K119" s="103"/>
      <c r="L119" s="103"/>
      <c r="M119" s="103"/>
      <c r="N119" s="103"/>
      <c r="O119" s="103"/>
      <c r="P119" s="103"/>
      <c r="Q119" s="103"/>
      <c r="R119" s="103"/>
      <c r="S119" s="103"/>
      <c r="T119" s="104"/>
    </row>
    <row r="120" spans="1:20" ht="18.95" customHeight="1">
      <c r="A120" s="102"/>
      <c r="B120" s="118"/>
      <c r="C120" s="103"/>
      <c r="D120" s="103"/>
      <c r="E120" s="103"/>
      <c r="F120" s="103"/>
      <c r="G120" s="103"/>
      <c r="H120" s="103"/>
      <c r="I120" s="103"/>
      <c r="J120" s="103"/>
      <c r="K120" s="103"/>
      <c r="L120" s="103"/>
      <c r="M120" s="103"/>
      <c r="N120" s="103"/>
      <c r="O120" s="103"/>
      <c r="P120" s="103"/>
      <c r="Q120" s="103"/>
      <c r="R120" s="103"/>
      <c r="S120" s="103"/>
      <c r="T120" s="104"/>
    </row>
    <row r="121" spans="1:20" ht="18.95" customHeight="1">
      <c r="A121" s="102"/>
      <c r="B121" s="118"/>
      <c r="C121" s="103"/>
      <c r="D121" s="103"/>
      <c r="E121" s="103"/>
      <c r="F121" s="103"/>
      <c r="G121" s="103"/>
      <c r="H121" s="103"/>
      <c r="I121" s="103"/>
      <c r="J121" s="103"/>
      <c r="K121" s="103"/>
      <c r="L121" s="103"/>
      <c r="M121" s="103"/>
      <c r="N121" s="103"/>
      <c r="O121" s="103"/>
      <c r="P121" s="103"/>
      <c r="Q121" s="103"/>
      <c r="R121" s="103"/>
      <c r="S121" s="103"/>
      <c r="T121" s="104"/>
    </row>
    <row r="122" spans="1:20" ht="18.95" customHeight="1">
      <c r="A122" s="102"/>
      <c r="B122" s="118"/>
      <c r="C122" s="103"/>
      <c r="D122" s="103"/>
      <c r="E122" s="103"/>
      <c r="F122" s="103"/>
      <c r="G122" s="103"/>
      <c r="H122" s="103"/>
      <c r="I122" s="103"/>
      <c r="J122" s="103"/>
      <c r="K122" s="103"/>
      <c r="L122" s="103"/>
      <c r="M122" s="103"/>
      <c r="N122" s="103"/>
      <c r="O122" s="103"/>
      <c r="P122" s="103"/>
      <c r="Q122" s="103"/>
      <c r="R122" s="103"/>
      <c r="S122" s="103"/>
      <c r="T122" s="104"/>
    </row>
    <row r="123" spans="1:20" ht="18.95" customHeight="1">
      <c r="A123" s="102"/>
      <c r="B123" s="118"/>
      <c r="C123" s="103"/>
      <c r="D123" s="103"/>
      <c r="E123" s="103"/>
      <c r="F123" s="103"/>
      <c r="G123" s="103"/>
      <c r="H123" s="103"/>
      <c r="I123" s="103"/>
      <c r="J123" s="103"/>
      <c r="K123" s="103"/>
      <c r="L123" s="103"/>
      <c r="M123" s="103"/>
      <c r="N123" s="103"/>
      <c r="O123" s="103"/>
      <c r="P123" s="103"/>
      <c r="Q123" s="103"/>
      <c r="R123" s="103"/>
      <c r="S123" s="103"/>
      <c r="T123" s="104"/>
    </row>
    <row r="124" spans="1:20" ht="18.95" customHeight="1">
      <c r="A124" s="102"/>
      <c r="B124" s="118"/>
      <c r="C124" s="103"/>
      <c r="D124" s="103"/>
      <c r="E124" s="103"/>
      <c r="F124" s="103"/>
      <c r="G124" s="103"/>
      <c r="H124" s="103"/>
      <c r="I124" s="103"/>
      <c r="J124" s="103"/>
      <c r="K124" s="103"/>
      <c r="L124" s="103"/>
      <c r="M124" s="103"/>
      <c r="N124" s="103"/>
      <c r="O124" s="103"/>
      <c r="P124" s="103"/>
      <c r="Q124" s="103"/>
      <c r="R124" s="103"/>
      <c r="S124" s="103"/>
      <c r="T124" s="104"/>
    </row>
    <row r="125" spans="1:20" ht="18.95" customHeight="1">
      <c r="A125" s="102"/>
      <c r="B125" s="118"/>
      <c r="C125" s="103"/>
      <c r="D125" s="103"/>
      <c r="E125" s="103"/>
      <c r="F125" s="103"/>
      <c r="G125" s="103"/>
      <c r="H125" s="103"/>
      <c r="I125" s="103"/>
      <c r="J125" s="103"/>
      <c r="K125" s="103"/>
      <c r="L125" s="103"/>
      <c r="M125" s="103"/>
      <c r="N125" s="103"/>
      <c r="O125" s="103"/>
      <c r="P125" s="103"/>
      <c r="Q125" s="103"/>
      <c r="R125" s="103"/>
      <c r="S125" s="103"/>
      <c r="T125" s="104"/>
    </row>
    <row r="126" spans="1:20" ht="18.95" customHeight="1">
      <c r="A126" s="102"/>
      <c r="B126" s="118"/>
      <c r="C126" s="103"/>
      <c r="D126" s="103"/>
      <c r="E126" s="103"/>
      <c r="F126" s="103"/>
      <c r="G126" s="103"/>
      <c r="H126" s="103"/>
      <c r="I126" s="103"/>
      <c r="J126" s="103"/>
      <c r="K126" s="103"/>
      <c r="L126" s="103"/>
      <c r="M126" s="103"/>
      <c r="N126" s="103"/>
      <c r="O126" s="103"/>
      <c r="P126" s="103"/>
      <c r="Q126" s="103"/>
      <c r="R126" s="103"/>
      <c r="S126" s="103"/>
      <c r="T126" s="104"/>
    </row>
    <row r="127" spans="1:20" ht="18.95" customHeight="1">
      <c r="A127" s="102"/>
      <c r="B127" s="118"/>
      <c r="C127" s="103"/>
      <c r="D127" s="103"/>
      <c r="E127" s="103"/>
      <c r="F127" s="103"/>
      <c r="G127" s="103"/>
      <c r="H127" s="103"/>
      <c r="I127" s="103"/>
      <c r="J127" s="103"/>
      <c r="K127" s="103"/>
      <c r="L127" s="103"/>
      <c r="M127" s="103"/>
      <c r="N127" s="103"/>
      <c r="O127" s="103"/>
      <c r="P127" s="103"/>
      <c r="Q127" s="103"/>
      <c r="R127" s="103"/>
      <c r="S127" s="103"/>
      <c r="T127" s="104"/>
    </row>
    <row r="128" spans="1:20" ht="18.95" customHeight="1">
      <c r="A128" s="102"/>
      <c r="B128" s="118"/>
      <c r="C128" s="103"/>
      <c r="D128" s="103"/>
      <c r="E128" s="103"/>
      <c r="F128" s="103"/>
      <c r="G128" s="103"/>
      <c r="H128" s="103"/>
      <c r="I128" s="103"/>
      <c r="J128" s="103"/>
      <c r="K128" s="103"/>
      <c r="L128" s="103"/>
      <c r="M128" s="103"/>
      <c r="N128" s="103"/>
      <c r="O128" s="103"/>
      <c r="P128" s="103"/>
      <c r="Q128" s="103"/>
      <c r="R128" s="103"/>
      <c r="S128" s="103"/>
      <c r="T128" s="104"/>
    </row>
    <row r="129" spans="1:20" ht="18.95" customHeight="1">
      <c r="A129" s="102"/>
      <c r="B129" s="118"/>
      <c r="C129" s="103"/>
      <c r="D129" s="103"/>
      <c r="E129" s="103"/>
      <c r="F129" s="103"/>
      <c r="G129" s="103"/>
      <c r="H129" s="103"/>
      <c r="I129" s="103"/>
      <c r="J129" s="103"/>
      <c r="K129" s="103"/>
      <c r="L129" s="103"/>
      <c r="M129" s="103"/>
      <c r="N129" s="103"/>
      <c r="O129" s="103"/>
      <c r="P129" s="103"/>
      <c r="Q129" s="103"/>
      <c r="R129" s="103"/>
      <c r="S129" s="103"/>
      <c r="T129" s="104"/>
    </row>
    <row r="130" spans="1:20" ht="18.95" customHeight="1">
      <c r="A130" s="102"/>
      <c r="B130" s="118"/>
      <c r="C130" s="103"/>
      <c r="D130" s="103"/>
      <c r="E130" s="103"/>
      <c r="F130" s="103"/>
      <c r="G130" s="103"/>
      <c r="H130" s="103"/>
      <c r="I130" s="103"/>
      <c r="J130" s="103"/>
      <c r="K130" s="103"/>
      <c r="L130" s="103"/>
      <c r="M130" s="103"/>
      <c r="N130" s="103"/>
      <c r="O130" s="103"/>
      <c r="P130" s="103"/>
      <c r="Q130" s="103"/>
      <c r="R130" s="103"/>
      <c r="S130" s="103"/>
      <c r="T130" s="104"/>
    </row>
    <row r="131" spans="1:20" ht="18.95" customHeight="1">
      <c r="A131" s="102"/>
      <c r="B131" s="118"/>
      <c r="C131" s="103"/>
      <c r="D131" s="103"/>
      <c r="E131" s="103"/>
      <c r="F131" s="103"/>
      <c r="G131" s="103"/>
      <c r="H131" s="103"/>
      <c r="I131" s="103"/>
      <c r="J131" s="103"/>
      <c r="K131" s="103"/>
      <c r="L131" s="103"/>
      <c r="M131" s="103"/>
      <c r="N131" s="103"/>
      <c r="O131" s="103"/>
      <c r="P131" s="103"/>
      <c r="Q131" s="103"/>
      <c r="R131" s="103"/>
      <c r="S131" s="103"/>
      <c r="T131" s="104"/>
    </row>
    <row r="132" spans="1:20" ht="18.95" customHeight="1">
      <c r="A132" s="102"/>
      <c r="B132" s="118"/>
      <c r="C132" s="103"/>
      <c r="D132" s="103"/>
      <c r="E132" s="103"/>
      <c r="F132" s="103"/>
      <c r="G132" s="103"/>
      <c r="H132" s="103"/>
      <c r="I132" s="103"/>
      <c r="J132" s="103"/>
      <c r="K132" s="103"/>
      <c r="L132" s="103"/>
      <c r="M132" s="103"/>
      <c r="N132" s="103"/>
      <c r="O132" s="103"/>
      <c r="P132" s="103"/>
      <c r="Q132" s="103"/>
      <c r="R132" s="103"/>
      <c r="S132" s="103"/>
      <c r="T132" s="104"/>
    </row>
    <row r="133" spans="1:20" ht="18.95" customHeight="1">
      <c r="A133" s="102"/>
      <c r="B133" s="118"/>
      <c r="C133" s="103"/>
      <c r="D133" s="103"/>
      <c r="E133" s="103"/>
      <c r="F133" s="103"/>
      <c r="G133" s="103"/>
      <c r="H133" s="103"/>
      <c r="I133" s="103"/>
      <c r="J133" s="103"/>
      <c r="K133" s="103"/>
      <c r="L133" s="103"/>
      <c r="M133" s="103"/>
      <c r="N133" s="103"/>
      <c r="O133" s="103"/>
      <c r="P133" s="103"/>
      <c r="Q133" s="103"/>
      <c r="R133" s="103"/>
      <c r="S133" s="103"/>
      <c r="T133" s="104"/>
    </row>
    <row r="134" spans="1:20" ht="18.95" customHeight="1">
      <c r="A134" s="102"/>
      <c r="B134" s="118"/>
      <c r="C134" s="103"/>
      <c r="D134" s="103"/>
      <c r="E134" s="103"/>
      <c r="F134" s="103"/>
      <c r="G134" s="103"/>
      <c r="H134" s="103"/>
      <c r="I134" s="103"/>
      <c r="J134" s="103"/>
      <c r="K134" s="103"/>
      <c r="L134" s="103"/>
      <c r="M134" s="103"/>
      <c r="N134" s="103"/>
      <c r="O134" s="103"/>
      <c r="P134" s="103"/>
      <c r="Q134" s="103"/>
      <c r="R134" s="103"/>
      <c r="S134" s="103"/>
      <c r="T134" s="104"/>
    </row>
    <row r="135" spans="1:20" ht="18.95" customHeight="1">
      <c r="A135" s="102"/>
      <c r="B135" s="118"/>
      <c r="C135" s="103"/>
      <c r="D135" s="103"/>
      <c r="E135" s="103"/>
      <c r="F135" s="103"/>
      <c r="G135" s="103"/>
      <c r="H135" s="103"/>
      <c r="I135" s="103"/>
      <c r="J135" s="103"/>
      <c r="K135" s="103"/>
      <c r="L135" s="103"/>
      <c r="M135" s="103"/>
      <c r="N135" s="103"/>
      <c r="O135" s="103"/>
      <c r="P135" s="103"/>
      <c r="Q135" s="103"/>
      <c r="R135" s="103"/>
      <c r="S135" s="103"/>
      <c r="T135" s="104"/>
    </row>
    <row r="136" spans="1:20" ht="18.95" customHeight="1">
      <c r="A136" s="102"/>
      <c r="B136" s="118"/>
      <c r="C136" s="103"/>
      <c r="D136" s="103"/>
      <c r="E136" s="103"/>
      <c r="F136" s="103"/>
      <c r="G136" s="103"/>
      <c r="H136" s="103"/>
      <c r="I136" s="103"/>
      <c r="J136" s="103"/>
      <c r="K136" s="103"/>
      <c r="L136" s="103"/>
      <c r="M136" s="103"/>
      <c r="N136" s="103"/>
      <c r="O136" s="103"/>
      <c r="P136" s="103"/>
      <c r="Q136" s="103"/>
      <c r="R136" s="103"/>
      <c r="S136" s="103"/>
      <c r="T136" s="104"/>
    </row>
    <row r="137" spans="1:20" ht="18.95" customHeight="1">
      <c r="A137" s="102"/>
      <c r="B137" s="118"/>
      <c r="C137" s="103"/>
      <c r="D137" s="103"/>
      <c r="E137" s="103"/>
      <c r="F137" s="103"/>
      <c r="G137" s="103"/>
      <c r="H137" s="103"/>
      <c r="I137" s="103"/>
      <c r="J137" s="103"/>
      <c r="K137" s="103"/>
      <c r="L137" s="103"/>
      <c r="M137" s="103"/>
      <c r="N137" s="103"/>
      <c r="O137" s="103"/>
      <c r="P137" s="103"/>
      <c r="Q137" s="103"/>
      <c r="R137" s="103"/>
      <c r="S137" s="103"/>
      <c r="T137" s="104"/>
    </row>
    <row r="138" spans="1:20" ht="18.95" customHeight="1">
      <c r="A138" s="102"/>
      <c r="B138" s="118"/>
      <c r="C138" s="103"/>
      <c r="D138" s="103"/>
      <c r="E138" s="103"/>
      <c r="F138" s="103"/>
      <c r="G138" s="103"/>
      <c r="H138" s="103"/>
      <c r="I138" s="103"/>
      <c r="J138" s="103"/>
      <c r="K138" s="103"/>
      <c r="L138" s="103"/>
      <c r="M138" s="103"/>
      <c r="N138" s="103"/>
      <c r="O138" s="103"/>
      <c r="P138" s="103"/>
      <c r="Q138" s="103"/>
      <c r="R138" s="103"/>
      <c r="S138" s="103"/>
      <c r="T138" s="104"/>
    </row>
    <row r="139" spans="1:20" ht="18.95" customHeight="1">
      <c r="A139" s="102"/>
      <c r="B139" s="118"/>
      <c r="C139" s="103"/>
      <c r="D139" s="103"/>
      <c r="E139" s="103"/>
      <c r="F139" s="103"/>
      <c r="G139" s="103"/>
      <c r="H139" s="103"/>
      <c r="I139" s="103"/>
      <c r="J139" s="103"/>
      <c r="K139" s="103"/>
      <c r="L139" s="103"/>
      <c r="M139" s="103"/>
      <c r="N139" s="103"/>
      <c r="O139" s="103"/>
      <c r="P139" s="103"/>
      <c r="Q139" s="103"/>
      <c r="R139" s="103"/>
      <c r="S139" s="103"/>
      <c r="T139" s="104"/>
    </row>
    <row r="140" spans="1:20" ht="18.95" customHeight="1">
      <c r="A140" s="102"/>
      <c r="B140" s="118"/>
      <c r="C140" s="103"/>
      <c r="D140" s="103"/>
      <c r="E140" s="103"/>
      <c r="F140" s="103"/>
      <c r="G140" s="103"/>
      <c r="H140" s="103"/>
      <c r="I140" s="103"/>
      <c r="J140" s="103"/>
      <c r="K140" s="103"/>
      <c r="L140" s="103"/>
      <c r="M140" s="103"/>
      <c r="N140" s="103"/>
      <c r="O140" s="103"/>
      <c r="P140" s="103"/>
      <c r="Q140" s="103"/>
      <c r="R140" s="103"/>
      <c r="S140" s="103"/>
      <c r="T140" s="104"/>
    </row>
    <row r="141" spans="1:20" ht="18.95" customHeight="1">
      <c r="A141" s="102"/>
      <c r="B141" s="118"/>
      <c r="C141" s="103"/>
      <c r="D141" s="103"/>
      <c r="E141" s="103"/>
      <c r="F141" s="103"/>
      <c r="G141" s="103"/>
      <c r="H141" s="103"/>
      <c r="I141" s="103"/>
      <c r="J141" s="103"/>
      <c r="K141" s="103"/>
      <c r="L141" s="103"/>
      <c r="M141" s="103"/>
      <c r="N141" s="103"/>
      <c r="O141" s="103"/>
      <c r="P141" s="103"/>
      <c r="Q141" s="103"/>
      <c r="R141" s="103"/>
      <c r="S141" s="103"/>
      <c r="T141" s="104"/>
    </row>
    <row r="142" spans="1:20" ht="18.95" customHeight="1">
      <c r="A142" s="102"/>
      <c r="B142" s="118"/>
      <c r="C142" s="103"/>
      <c r="D142" s="103"/>
      <c r="E142" s="103"/>
      <c r="F142" s="103"/>
      <c r="G142" s="103"/>
      <c r="H142" s="103"/>
      <c r="I142" s="103"/>
      <c r="J142" s="103"/>
      <c r="K142" s="103"/>
      <c r="L142" s="103"/>
      <c r="M142" s="103"/>
      <c r="N142" s="103"/>
      <c r="O142" s="103"/>
      <c r="P142" s="103"/>
      <c r="Q142" s="103"/>
      <c r="R142" s="103"/>
      <c r="S142" s="103"/>
      <c r="T142" s="104"/>
    </row>
    <row r="143" spans="1:20" ht="18.95" customHeight="1">
      <c r="A143" s="102"/>
      <c r="B143" s="118"/>
      <c r="C143" s="103"/>
      <c r="D143" s="103"/>
      <c r="E143" s="103"/>
      <c r="F143" s="103"/>
      <c r="G143" s="103"/>
      <c r="H143" s="103"/>
      <c r="I143" s="103"/>
      <c r="J143" s="103"/>
      <c r="K143" s="103"/>
      <c r="L143" s="103"/>
      <c r="M143" s="103"/>
      <c r="N143" s="103"/>
      <c r="O143" s="103"/>
      <c r="P143" s="103"/>
      <c r="Q143" s="103"/>
      <c r="R143" s="103"/>
      <c r="S143" s="103"/>
      <c r="T143" s="104"/>
    </row>
    <row r="144" spans="1:20" ht="18.95" customHeight="1">
      <c r="A144" s="102"/>
      <c r="B144" s="118"/>
      <c r="C144" s="103"/>
      <c r="D144" s="103"/>
      <c r="E144" s="103"/>
      <c r="F144" s="103"/>
      <c r="G144" s="103"/>
      <c r="H144" s="103"/>
      <c r="I144" s="103"/>
      <c r="J144" s="103"/>
      <c r="K144" s="103"/>
      <c r="L144" s="103"/>
      <c r="M144" s="103"/>
      <c r="N144" s="103"/>
      <c r="O144" s="103"/>
      <c r="P144" s="103"/>
      <c r="Q144" s="103"/>
      <c r="R144" s="103"/>
      <c r="S144" s="103"/>
      <c r="T144" s="104"/>
    </row>
    <row r="145" spans="1:20" ht="18.95" customHeight="1">
      <c r="A145" s="102"/>
      <c r="B145" s="118"/>
      <c r="C145" s="103"/>
      <c r="D145" s="103"/>
      <c r="E145" s="103"/>
      <c r="F145" s="103"/>
      <c r="G145" s="103"/>
      <c r="H145" s="103"/>
      <c r="I145" s="103"/>
      <c r="J145" s="103"/>
      <c r="K145" s="103"/>
      <c r="L145" s="103"/>
      <c r="M145" s="103"/>
      <c r="N145" s="103"/>
      <c r="O145" s="103"/>
      <c r="P145" s="103"/>
      <c r="Q145" s="103"/>
      <c r="R145" s="103"/>
      <c r="S145" s="103"/>
      <c r="T145" s="104"/>
    </row>
    <row r="146" spans="1:20" ht="18.95" customHeight="1">
      <c r="A146" s="102"/>
      <c r="B146" s="118"/>
      <c r="C146" s="103"/>
      <c r="D146" s="103"/>
      <c r="E146" s="103"/>
      <c r="F146" s="103"/>
      <c r="G146" s="103"/>
      <c r="H146" s="103"/>
      <c r="I146" s="103"/>
      <c r="J146" s="103"/>
      <c r="K146" s="103"/>
      <c r="L146" s="103"/>
      <c r="M146" s="103"/>
      <c r="N146" s="103"/>
      <c r="O146" s="103"/>
      <c r="P146" s="103"/>
      <c r="Q146" s="103"/>
      <c r="R146" s="103"/>
      <c r="S146" s="103"/>
      <c r="T146" s="104"/>
    </row>
    <row r="147" spans="1:20" ht="18.95" customHeight="1">
      <c r="A147" s="102"/>
      <c r="B147" s="118"/>
      <c r="C147" s="103"/>
      <c r="D147" s="103"/>
      <c r="E147" s="103"/>
      <c r="F147" s="103"/>
      <c r="G147" s="103"/>
      <c r="H147" s="103"/>
      <c r="I147" s="103"/>
      <c r="J147" s="103"/>
      <c r="K147" s="103"/>
      <c r="L147" s="103"/>
      <c r="M147" s="103"/>
      <c r="N147" s="103"/>
      <c r="O147" s="103"/>
      <c r="P147" s="103"/>
      <c r="Q147" s="103"/>
      <c r="R147" s="103"/>
      <c r="S147" s="103"/>
      <c r="T147" s="104"/>
    </row>
    <row r="148" spans="1:20" ht="18.95" customHeight="1">
      <c r="A148" s="102"/>
      <c r="B148" s="118"/>
      <c r="C148" s="103"/>
      <c r="D148" s="103"/>
      <c r="E148" s="103"/>
      <c r="F148" s="103"/>
      <c r="G148" s="103"/>
      <c r="H148" s="103"/>
      <c r="I148" s="103"/>
      <c r="J148" s="103"/>
      <c r="K148" s="103"/>
      <c r="L148" s="103"/>
      <c r="M148" s="103"/>
      <c r="N148" s="103"/>
      <c r="O148" s="103"/>
      <c r="P148" s="103"/>
      <c r="Q148" s="103"/>
      <c r="R148" s="103"/>
      <c r="S148" s="103"/>
      <c r="T148" s="104"/>
    </row>
    <row r="149" spans="1:20" ht="18.95" customHeight="1">
      <c r="A149" s="102"/>
      <c r="B149" s="118"/>
      <c r="C149" s="103"/>
      <c r="D149" s="103"/>
      <c r="E149" s="103"/>
      <c r="F149" s="103"/>
      <c r="G149" s="103"/>
      <c r="H149" s="103"/>
      <c r="I149" s="103"/>
      <c r="J149" s="103"/>
      <c r="K149" s="103"/>
      <c r="L149" s="103"/>
      <c r="M149" s="103"/>
      <c r="N149" s="103"/>
      <c r="O149" s="103"/>
      <c r="P149" s="103"/>
      <c r="Q149" s="103"/>
      <c r="R149" s="103"/>
      <c r="S149" s="103"/>
      <c r="T149" s="104"/>
    </row>
    <row r="150" spans="1:20" ht="18.95" customHeight="1">
      <c r="A150" s="102"/>
      <c r="B150" s="118"/>
      <c r="C150" s="103"/>
      <c r="D150" s="103"/>
      <c r="E150" s="103"/>
      <c r="F150" s="103"/>
      <c r="G150" s="103"/>
      <c r="H150" s="103"/>
      <c r="I150" s="103"/>
      <c r="J150" s="103"/>
      <c r="K150" s="103"/>
      <c r="L150" s="103"/>
      <c r="M150" s="103"/>
      <c r="N150" s="103"/>
      <c r="O150" s="103"/>
      <c r="P150" s="103"/>
      <c r="Q150" s="103"/>
      <c r="R150" s="103"/>
      <c r="S150" s="103"/>
      <c r="T150" s="104"/>
    </row>
    <row r="151" spans="1:20" ht="18.95" customHeight="1">
      <c r="A151" s="102"/>
      <c r="B151" s="118"/>
      <c r="C151" s="103"/>
      <c r="D151" s="103"/>
      <c r="E151" s="103"/>
      <c r="F151" s="103"/>
      <c r="G151" s="103"/>
      <c r="H151" s="103"/>
      <c r="I151" s="103"/>
      <c r="J151" s="103"/>
      <c r="K151" s="103"/>
      <c r="L151" s="103"/>
      <c r="M151" s="103"/>
      <c r="N151" s="103"/>
      <c r="O151" s="103"/>
      <c r="P151" s="103"/>
      <c r="Q151" s="103"/>
      <c r="R151" s="103"/>
      <c r="S151" s="103"/>
      <c r="T151" s="104"/>
    </row>
    <row r="152" spans="1:20" ht="18.95" customHeight="1">
      <c r="A152" s="102"/>
      <c r="B152" s="118"/>
      <c r="C152" s="103"/>
      <c r="D152" s="103"/>
      <c r="E152" s="103"/>
      <c r="F152" s="103"/>
      <c r="G152" s="103"/>
      <c r="H152" s="103"/>
      <c r="I152" s="103"/>
      <c r="J152" s="103"/>
      <c r="K152" s="103"/>
      <c r="L152" s="103"/>
      <c r="M152" s="103"/>
      <c r="N152" s="103"/>
      <c r="O152" s="103"/>
      <c r="P152" s="103"/>
      <c r="Q152" s="103"/>
      <c r="R152" s="103"/>
      <c r="S152" s="103"/>
      <c r="T152" s="104"/>
    </row>
    <row r="153" spans="1:20" ht="18.95" customHeight="1">
      <c r="A153" s="102"/>
      <c r="B153" s="118"/>
      <c r="C153" s="103"/>
      <c r="D153" s="103"/>
      <c r="E153" s="103"/>
      <c r="F153" s="103"/>
      <c r="G153" s="103"/>
      <c r="H153" s="103"/>
      <c r="I153" s="103"/>
      <c r="J153" s="103"/>
      <c r="K153" s="103"/>
      <c r="L153" s="103"/>
      <c r="M153" s="103"/>
      <c r="N153" s="103"/>
      <c r="O153" s="103"/>
      <c r="P153" s="103"/>
      <c r="Q153" s="103"/>
      <c r="R153" s="103"/>
      <c r="S153" s="103"/>
      <c r="T153" s="104"/>
    </row>
    <row r="154" spans="1:20" ht="18.95" customHeight="1">
      <c r="A154" s="102"/>
      <c r="B154" s="118"/>
      <c r="C154" s="103"/>
      <c r="D154" s="103"/>
      <c r="E154" s="103"/>
      <c r="F154" s="103"/>
      <c r="G154" s="103"/>
      <c r="H154" s="103"/>
      <c r="I154" s="103"/>
      <c r="J154" s="103"/>
      <c r="K154" s="103"/>
      <c r="L154" s="103"/>
      <c r="M154" s="103"/>
      <c r="N154" s="103"/>
      <c r="O154" s="103"/>
      <c r="P154" s="103"/>
      <c r="Q154" s="103"/>
      <c r="R154" s="103"/>
      <c r="S154" s="103"/>
      <c r="T154" s="104"/>
    </row>
    <row r="155" spans="1:20" ht="18.95" customHeight="1">
      <c r="A155" s="102"/>
      <c r="B155" s="118"/>
      <c r="C155" s="103"/>
      <c r="D155" s="103"/>
      <c r="E155" s="103"/>
      <c r="F155" s="103"/>
      <c r="G155" s="103"/>
      <c r="H155" s="103"/>
      <c r="I155" s="103"/>
      <c r="J155" s="103"/>
      <c r="K155" s="103"/>
      <c r="L155" s="103"/>
      <c r="M155" s="103"/>
      <c r="N155" s="103"/>
      <c r="O155" s="103"/>
      <c r="P155" s="103"/>
      <c r="Q155" s="103"/>
      <c r="R155" s="103"/>
      <c r="S155" s="103"/>
      <c r="T155" s="104"/>
    </row>
    <row r="156" spans="1:20" ht="18.95" customHeight="1">
      <c r="A156" s="102"/>
      <c r="B156" s="118"/>
      <c r="C156" s="103"/>
      <c r="D156" s="103"/>
      <c r="E156" s="103"/>
      <c r="F156" s="103"/>
      <c r="G156" s="103"/>
      <c r="H156" s="103"/>
      <c r="I156" s="103"/>
      <c r="J156" s="103"/>
      <c r="K156" s="103"/>
      <c r="L156" s="103"/>
      <c r="M156" s="103"/>
      <c r="N156" s="103"/>
      <c r="O156" s="103"/>
      <c r="P156" s="103"/>
      <c r="Q156" s="103"/>
      <c r="R156" s="103"/>
      <c r="S156" s="103"/>
      <c r="T156" s="104"/>
    </row>
    <row r="157" spans="1:20" ht="18.95" customHeight="1">
      <c r="A157" s="102"/>
      <c r="B157" s="118"/>
      <c r="C157" s="103"/>
      <c r="D157" s="103"/>
      <c r="E157" s="103"/>
      <c r="F157" s="103"/>
      <c r="G157" s="103"/>
      <c r="H157" s="103"/>
      <c r="I157" s="103"/>
      <c r="J157" s="103"/>
      <c r="K157" s="103"/>
      <c r="L157" s="103"/>
      <c r="M157" s="103"/>
      <c r="N157" s="103"/>
      <c r="O157" s="103"/>
      <c r="P157" s="103"/>
      <c r="Q157" s="103"/>
      <c r="R157" s="103"/>
      <c r="S157" s="103"/>
      <c r="T157" s="104"/>
    </row>
    <row r="158" spans="1:20" ht="18.95" customHeight="1">
      <c r="A158" s="102"/>
      <c r="B158" s="118"/>
      <c r="C158" s="103"/>
      <c r="D158" s="103"/>
      <c r="E158" s="103"/>
      <c r="F158" s="103"/>
      <c r="G158" s="103"/>
      <c r="H158" s="103"/>
      <c r="I158" s="103"/>
      <c r="J158" s="103"/>
      <c r="K158" s="103"/>
      <c r="L158" s="103"/>
      <c r="M158" s="103"/>
      <c r="N158" s="103"/>
      <c r="O158" s="103"/>
      <c r="P158" s="103"/>
      <c r="Q158" s="103"/>
      <c r="R158" s="103"/>
      <c r="S158" s="103"/>
      <c r="T158" s="104"/>
    </row>
    <row r="159" spans="1:20" ht="18.95" customHeight="1">
      <c r="A159" s="102"/>
      <c r="B159" s="118"/>
      <c r="C159" s="103"/>
      <c r="D159" s="103"/>
      <c r="E159" s="103"/>
      <c r="F159" s="103"/>
      <c r="G159" s="103"/>
      <c r="H159" s="103"/>
      <c r="I159" s="103"/>
      <c r="J159" s="103"/>
      <c r="K159" s="103"/>
      <c r="L159" s="103"/>
      <c r="M159" s="103"/>
      <c r="N159" s="103"/>
      <c r="O159" s="103"/>
      <c r="P159" s="103"/>
      <c r="Q159" s="103"/>
      <c r="R159" s="103"/>
      <c r="S159" s="103"/>
      <c r="T159" s="104"/>
    </row>
    <row r="160" spans="1:20" ht="18.95" customHeight="1">
      <c r="A160" s="102"/>
      <c r="B160" s="118"/>
      <c r="C160" s="103"/>
      <c r="D160" s="103"/>
      <c r="E160" s="103"/>
      <c r="F160" s="103"/>
      <c r="G160" s="103"/>
      <c r="H160" s="103"/>
      <c r="I160" s="103"/>
      <c r="J160" s="103"/>
      <c r="K160" s="103"/>
      <c r="L160" s="103"/>
      <c r="M160" s="103"/>
      <c r="N160" s="103"/>
      <c r="O160" s="103"/>
      <c r="P160" s="103"/>
      <c r="Q160" s="103"/>
      <c r="R160" s="103"/>
      <c r="S160" s="103"/>
      <c r="T160" s="104"/>
    </row>
    <row r="161" spans="1:20" ht="18.95" customHeight="1">
      <c r="A161" s="102"/>
      <c r="B161" s="118"/>
      <c r="C161" s="103"/>
      <c r="D161" s="103"/>
      <c r="E161" s="103"/>
      <c r="F161" s="103"/>
      <c r="G161" s="103"/>
      <c r="H161" s="103"/>
      <c r="I161" s="103"/>
      <c r="J161" s="103"/>
      <c r="K161" s="103"/>
      <c r="L161" s="103"/>
      <c r="M161" s="103"/>
      <c r="N161" s="103"/>
      <c r="O161" s="103"/>
      <c r="P161" s="103"/>
      <c r="Q161" s="103"/>
      <c r="R161" s="103"/>
      <c r="S161" s="103"/>
      <c r="T161" s="104"/>
    </row>
    <row r="162" spans="1:20" ht="18.95" customHeight="1">
      <c r="A162" s="102"/>
      <c r="B162" s="118"/>
      <c r="C162" s="103"/>
      <c r="D162" s="103"/>
      <c r="E162" s="103"/>
      <c r="F162" s="103"/>
      <c r="G162" s="103"/>
      <c r="H162" s="103"/>
      <c r="I162" s="103"/>
      <c r="J162" s="103"/>
      <c r="K162" s="103"/>
      <c r="L162" s="103"/>
      <c r="M162" s="103"/>
      <c r="N162" s="103"/>
      <c r="O162" s="103"/>
      <c r="P162" s="103"/>
      <c r="Q162" s="103"/>
      <c r="R162" s="103"/>
      <c r="S162" s="103"/>
      <c r="T162" s="104"/>
    </row>
    <row r="163" spans="1:20" ht="18.95" customHeight="1">
      <c r="A163" s="102"/>
      <c r="B163" s="118"/>
      <c r="C163" s="103"/>
      <c r="D163" s="103"/>
      <c r="E163" s="103"/>
      <c r="F163" s="103"/>
      <c r="G163" s="103"/>
      <c r="H163" s="103"/>
      <c r="I163" s="103"/>
      <c r="J163" s="103"/>
      <c r="K163" s="103"/>
      <c r="L163" s="103"/>
      <c r="M163" s="103"/>
      <c r="N163" s="103"/>
      <c r="O163" s="103"/>
      <c r="P163" s="103"/>
      <c r="Q163" s="103"/>
      <c r="R163" s="103"/>
      <c r="S163" s="103"/>
      <c r="T163" s="104"/>
    </row>
    <row r="164" spans="1:20" ht="18.95" customHeight="1">
      <c r="A164" s="102"/>
      <c r="B164" s="118"/>
      <c r="C164" s="103"/>
      <c r="D164" s="103"/>
      <c r="E164" s="103"/>
      <c r="F164" s="103"/>
      <c r="G164" s="103"/>
      <c r="H164" s="103"/>
      <c r="I164" s="103"/>
      <c r="J164" s="103"/>
      <c r="K164" s="103"/>
      <c r="L164" s="103"/>
      <c r="M164" s="103"/>
      <c r="N164" s="103"/>
      <c r="O164" s="103"/>
      <c r="P164" s="103"/>
      <c r="Q164" s="103"/>
      <c r="R164" s="103"/>
      <c r="S164" s="103"/>
      <c r="T164" s="104"/>
    </row>
    <row r="165" spans="1:20" ht="18.95" customHeight="1">
      <c r="A165" s="102"/>
      <c r="B165" s="118"/>
      <c r="C165" s="103"/>
      <c r="D165" s="103"/>
      <c r="E165" s="103"/>
      <c r="F165" s="103"/>
      <c r="G165" s="103"/>
      <c r="H165" s="103"/>
      <c r="I165" s="103"/>
      <c r="J165" s="103"/>
      <c r="K165" s="103"/>
      <c r="L165" s="103"/>
      <c r="M165" s="103"/>
      <c r="N165" s="103"/>
      <c r="O165" s="103"/>
      <c r="P165" s="103"/>
      <c r="Q165" s="103"/>
      <c r="R165" s="103"/>
      <c r="S165" s="103"/>
      <c r="T165" s="104"/>
    </row>
    <row r="166" spans="1:20" ht="18.95" customHeight="1">
      <c r="A166" s="102"/>
      <c r="B166" s="118"/>
      <c r="C166" s="103"/>
      <c r="D166" s="103"/>
      <c r="E166" s="103"/>
      <c r="F166" s="103"/>
      <c r="G166" s="103"/>
      <c r="H166" s="103"/>
      <c r="I166" s="103"/>
      <c r="J166" s="103"/>
      <c r="K166" s="103"/>
      <c r="L166" s="103"/>
      <c r="M166" s="103"/>
      <c r="N166" s="103"/>
      <c r="O166" s="103"/>
      <c r="P166" s="103"/>
      <c r="Q166" s="103"/>
      <c r="R166" s="103"/>
      <c r="S166" s="103"/>
      <c r="T166" s="104"/>
    </row>
    <row r="167" spans="1:20" ht="18.95" customHeight="1">
      <c r="A167" s="102"/>
      <c r="B167" s="118"/>
      <c r="C167" s="103"/>
      <c r="D167" s="103"/>
      <c r="E167" s="103"/>
      <c r="F167" s="103"/>
      <c r="G167" s="103"/>
      <c r="H167" s="103"/>
      <c r="I167" s="103"/>
      <c r="J167" s="103"/>
      <c r="K167" s="103"/>
      <c r="L167" s="103"/>
      <c r="M167" s="103"/>
      <c r="N167" s="103"/>
      <c r="O167" s="103"/>
      <c r="P167" s="103"/>
      <c r="Q167" s="103"/>
      <c r="R167" s="103"/>
      <c r="S167" s="103"/>
      <c r="T167" s="104"/>
    </row>
    <row r="168" spans="1:20" ht="18.95" customHeight="1">
      <c r="A168" s="102"/>
      <c r="B168" s="118"/>
      <c r="C168" s="103"/>
      <c r="D168" s="103"/>
      <c r="E168" s="103"/>
      <c r="F168" s="103"/>
      <c r="G168" s="103"/>
      <c r="H168" s="103"/>
      <c r="I168" s="103"/>
      <c r="J168" s="103"/>
      <c r="K168" s="103"/>
      <c r="L168" s="103"/>
      <c r="M168" s="103"/>
      <c r="N168" s="103"/>
      <c r="O168" s="103"/>
      <c r="P168" s="103"/>
      <c r="Q168" s="103"/>
      <c r="R168" s="103"/>
      <c r="S168" s="103"/>
      <c r="T168" s="104"/>
    </row>
    <row r="169" spans="1:20" ht="18.95" customHeight="1">
      <c r="A169" s="102"/>
      <c r="B169" s="118"/>
      <c r="C169" s="103"/>
      <c r="D169" s="103"/>
      <c r="E169" s="103"/>
      <c r="F169" s="103"/>
      <c r="G169" s="103"/>
      <c r="H169" s="103"/>
      <c r="I169" s="103"/>
      <c r="J169" s="103"/>
      <c r="K169" s="103"/>
      <c r="L169" s="103"/>
      <c r="M169" s="103"/>
      <c r="N169" s="103"/>
      <c r="O169" s="103"/>
      <c r="P169" s="103"/>
      <c r="Q169" s="103"/>
      <c r="R169" s="103"/>
      <c r="S169" s="103"/>
      <c r="T169" s="104"/>
    </row>
    <row r="170" spans="1:20" ht="18.95" customHeight="1">
      <c r="A170" s="102"/>
      <c r="B170" s="118"/>
      <c r="C170" s="103"/>
      <c r="D170" s="103"/>
      <c r="E170" s="103"/>
      <c r="F170" s="103"/>
      <c r="G170" s="103"/>
      <c r="H170" s="103"/>
      <c r="I170" s="103"/>
      <c r="J170" s="103"/>
      <c r="K170" s="103"/>
      <c r="L170" s="103"/>
      <c r="M170" s="103"/>
      <c r="N170" s="103"/>
      <c r="O170" s="103"/>
      <c r="P170" s="103"/>
      <c r="Q170" s="103"/>
      <c r="R170" s="103"/>
      <c r="S170" s="103"/>
      <c r="T170" s="104"/>
    </row>
    <row r="171" spans="1:20" ht="18.95" customHeight="1">
      <c r="A171" s="102"/>
      <c r="B171" s="118"/>
      <c r="C171" s="103"/>
      <c r="D171" s="103"/>
      <c r="E171" s="103"/>
      <c r="F171" s="103"/>
      <c r="G171" s="103"/>
      <c r="H171" s="103"/>
      <c r="I171" s="103"/>
      <c r="J171" s="103"/>
      <c r="K171" s="103"/>
      <c r="L171" s="103"/>
      <c r="M171" s="103"/>
      <c r="N171" s="103"/>
      <c r="O171" s="103"/>
      <c r="P171" s="103"/>
      <c r="Q171" s="103"/>
      <c r="R171" s="103"/>
      <c r="S171" s="103"/>
      <c r="T171" s="104"/>
    </row>
    <row r="172" spans="1:20" ht="18.95" customHeight="1">
      <c r="A172" s="102"/>
      <c r="B172" s="118"/>
      <c r="C172" s="103"/>
      <c r="D172" s="103"/>
      <c r="E172" s="103"/>
      <c r="F172" s="103"/>
      <c r="G172" s="103"/>
      <c r="H172" s="103"/>
      <c r="I172" s="103"/>
      <c r="J172" s="103"/>
      <c r="K172" s="103"/>
      <c r="L172" s="103"/>
      <c r="M172" s="103"/>
      <c r="N172" s="103"/>
      <c r="O172" s="103"/>
      <c r="P172" s="103"/>
      <c r="Q172" s="103"/>
      <c r="R172" s="103"/>
      <c r="S172" s="103"/>
      <c r="T172" s="104"/>
    </row>
    <row r="173" spans="1:20" ht="18.95" customHeight="1">
      <c r="A173" s="102"/>
      <c r="B173" s="118"/>
      <c r="C173" s="103"/>
      <c r="D173" s="103"/>
      <c r="E173" s="103"/>
      <c r="F173" s="103"/>
      <c r="G173" s="103"/>
      <c r="H173" s="103"/>
      <c r="I173" s="103"/>
      <c r="J173" s="103"/>
      <c r="K173" s="103"/>
      <c r="L173" s="103"/>
      <c r="M173" s="103"/>
      <c r="N173" s="103"/>
      <c r="O173" s="103"/>
      <c r="P173" s="103"/>
      <c r="Q173" s="103"/>
      <c r="R173" s="103"/>
      <c r="S173" s="103"/>
      <c r="T173" s="104"/>
    </row>
    <row r="174" spans="1:20" ht="18.95" customHeight="1">
      <c r="A174" s="102"/>
      <c r="B174" s="118"/>
      <c r="C174" s="103"/>
      <c r="D174" s="103"/>
      <c r="E174" s="103"/>
      <c r="F174" s="103"/>
      <c r="G174" s="103"/>
      <c r="H174" s="103"/>
      <c r="I174" s="103"/>
      <c r="J174" s="103"/>
      <c r="K174" s="103"/>
      <c r="L174" s="103"/>
      <c r="M174" s="103"/>
      <c r="N174" s="103"/>
      <c r="O174" s="103"/>
      <c r="P174" s="103"/>
      <c r="Q174" s="103"/>
      <c r="R174" s="103"/>
      <c r="S174" s="103"/>
      <c r="T174" s="104"/>
    </row>
    <row r="175" spans="1:20" ht="18.95" customHeight="1">
      <c r="A175" s="102"/>
      <c r="B175" s="118"/>
      <c r="C175" s="103"/>
      <c r="D175" s="103"/>
      <c r="E175" s="103"/>
      <c r="F175" s="103"/>
      <c r="G175" s="103"/>
      <c r="H175" s="103"/>
      <c r="I175" s="103"/>
      <c r="J175" s="103"/>
      <c r="K175" s="103"/>
      <c r="L175" s="103"/>
      <c r="M175" s="103"/>
      <c r="N175" s="103"/>
      <c r="O175" s="103"/>
      <c r="P175" s="103"/>
      <c r="Q175" s="103"/>
      <c r="R175" s="103"/>
      <c r="S175" s="103"/>
      <c r="T175" s="104"/>
    </row>
    <row r="176" spans="1:20" ht="18.95" customHeight="1">
      <c r="A176" s="102"/>
      <c r="B176" s="118"/>
      <c r="C176" s="103"/>
      <c r="D176" s="103"/>
      <c r="E176" s="103"/>
      <c r="F176" s="103"/>
      <c r="G176" s="103"/>
      <c r="H176" s="103"/>
      <c r="I176" s="103"/>
      <c r="J176" s="103"/>
      <c r="K176" s="103"/>
      <c r="L176" s="103"/>
      <c r="M176" s="103"/>
      <c r="N176" s="103"/>
      <c r="O176" s="103"/>
      <c r="P176" s="103"/>
      <c r="Q176" s="103"/>
      <c r="R176" s="103"/>
      <c r="S176" s="103"/>
      <c r="T176" s="104"/>
    </row>
    <row r="177" spans="1:20" ht="18.95" customHeight="1">
      <c r="A177" s="102"/>
      <c r="B177" s="118"/>
      <c r="C177" s="103"/>
      <c r="D177" s="103"/>
      <c r="E177" s="103"/>
      <c r="F177" s="103"/>
      <c r="G177" s="103"/>
      <c r="H177" s="103"/>
      <c r="I177" s="103"/>
      <c r="J177" s="103"/>
      <c r="K177" s="103"/>
      <c r="L177" s="103"/>
      <c r="M177" s="103"/>
      <c r="N177" s="103"/>
      <c r="O177" s="103"/>
      <c r="P177" s="103"/>
      <c r="Q177" s="103"/>
      <c r="R177" s="103"/>
      <c r="S177" s="103"/>
      <c r="T177" s="104"/>
    </row>
    <row r="178" spans="1:20" ht="18.95" customHeight="1">
      <c r="A178" s="102"/>
      <c r="B178" s="118"/>
      <c r="C178" s="103"/>
      <c r="D178" s="103"/>
      <c r="E178" s="103"/>
      <c r="F178" s="103"/>
      <c r="G178" s="103"/>
      <c r="H178" s="103"/>
      <c r="I178" s="103"/>
      <c r="J178" s="103"/>
      <c r="K178" s="103"/>
      <c r="L178" s="103"/>
      <c r="M178" s="103"/>
      <c r="N178" s="103"/>
      <c r="O178" s="103"/>
      <c r="P178" s="103"/>
      <c r="Q178" s="103"/>
      <c r="R178" s="103"/>
      <c r="S178" s="103"/>
      <c r="T178" s="104"/>
    </row>
    <row r="179" spans="1:20" ht="18.95" customHeight="1">
      <c r="A179" s="102"/>
      <c r="B179" s="118"/>
      <c r="C179" s="103"/>
      <c r="D179" s="103"/>
      <c r="E179" s="103"/>
      <c r="F179" s="103"/>
      <c r="G179" s="103"/>
      <c r="H179" s="103"/>
      <c r="I179" s="103"/>
      <c r="J179" s="103"/>
      <c r="K179" s="103"/>
      <c r="L179" s="103"/>
      <c r="M179" s="103"/>
      <c r="N179" s="103"/>
      <c r="O179" s="103"/>
      <c r="P179" s="103"/>
      <c r="Q179" s="103"/>
      <c r="R179" s="103"/>
      <c r="S179" s="103"/>
      <c r="T179" s="104"/>
    </row>
    <row r="180" spans="1:20" ht="18.95" customHeight="1">
      <c r="A180" s="102"/>
      <c r="B180" s="118"/>
      <c r="C180" s="103"/>
      <c r="D180" s="103"/>
      <c r="E180" s="103"/>
      <c r="F180" s="103"/>
      <c r="G180" s="103"/>
      <c r="H180" s="103"/>
      <c r="I180" s="103"/>
      <c r="J180" s="103"/>
      <c r="K180" s="103"/>
      <c r="L180" s="103"/>
      <c r="M180" s="103"/>
      <c r="N180" s="103"/>
      <c r="O180" s="103"/>
      <c r="P180" s="103"/>
      <c r="Q180" s="103"/>
      <c r="R180" s="103"/>
      <c r="S180" s="103"/>
      <c r="T180" s="104"/>
    </row>
    <row r="181" spans="1:20" ht="18.95" customHeight="1">
      <c r="A181" s="102"/>
      <c r="B181" s="118"/>
      <c r="C181" s="103"/>
      <c r="D181" s="103"/>
      <c r="E181" s="103"/>
      <c r="F181" s="103"/>
      <c r="G181" s="103"/>
      <c r="H181" s="103"/>
      <c r="I181" s="103"/>
      <c r="J181" s="103"/>
      <c r="K181" s="103"/>
      <c r="L181" s="103"/>
      <c r="M181" s="103"/>
      <c r="N181" s="103"/>
      <c r="O181" s="103"/>
      <c r="P181" s="103"/>
      <c r="Q181" s="103"/>
      <c r="R181" s="103"/>
      <c r="S181" s="103"/>
      <c r="T181" s="104"/>
    </row>
    <row r="182" spans="1:20" ht="18.95" customHeight="1">
      <c r="A182" s="102"/>
      <c r="B182" s="118"/>
      <c r="C182" s="103"/>
      <c r="D182" s="103"/>
      <c r="E182" s="103"/>
      <c r="F182" s="103"/>
      <c r="G182" s="103"/>
      <c r="H182" s="103"/>
      <c r="I182" s="103"/>
      <c r="J182" s="103"/>
      <c r="K182" s="103"/>
      <c r="L182" s="103"/>
      <c r="M182" s="103"/>
      <c r="N182" s="103"/>
      <c r="O182" s="103"/>
      <c r="P182" s="103"/>
      <c r="Q182" s="103"/>
      <c r="R182" s="103"/>
      <c r="S182" s="103"/>
      <c r="T182" s="104"/>
    </row>
    <row r="183" spans="1:20" ht="18.95" customHeight="1">
      <c r="A183" s="102"/>
      <c r="B183" s="118"/>
      <c r="C183" s="103"/>
      <c r="D183" s="103"/>
      <c r="E183" s="103"/>
      <c r="F183" s="103"/>
      <c r="G183" s="103"/>
      <c r="H183" s="103"/>
      <c r="I183" s="103"/>
      <c r="J183" s="103"/>
      <c r="K183" s="103"/>
      <c r="L183" s="103"/>
      <c r="M183" s="103"/>
      <c r="N183" s="103"/>
      <c r="O183" s="103"/>
      <c r="P183" s="103"/>
      <c r="Q183" s="103"/>
      <c r="R183" s="103"/>
      <c r="S183" s="103"/>
      <c r="T183" s="104"/>
    </row>
    <row r="184" spans="1:20" ht="18.95" customHeight="1">
      <c r="A184" s="102"/>
      <c r="B184" s="118"/>
      <c r="C184" s="103"/>
      <c r="D184" s="103"/>
      <c r="E184" s="103"/>
      <c r="F184" s="103"/>
      <c r="G184" s="103"/>
      <c r="H184" s="103"/>
      <c r="I184" s="103"/>
      <c r="J184" s="103"/>
      <c r="K184" s="103"/>
      <c r="L184" s="103"/>
      <c r="M184" s="103"/>
      <c r="N184" s="103"/>
      <c r="O184" s="103"/>
      <c r="P184" s="103"/>
      <c r="Q184" s="103"/>
      <c r="R184" s="103"/>
      <c r="S184" s="103"/>
      <c r="T184" s="104"/>
    </row>
    <row r="185" spans="1:20" ht="18.95" customHeight="1">
      <c r="A185" s="102"/>
      <c r="B185" s="118"/>
      <c r="C185" s="103"/>
      <c r="D185" s="103"/>
      <c r="E185" s="103"/>
      <c r="F185" s="103"/>
      <c r="G185" s="103"/>
      <c r="H185" s="103"/>
      <c r="I185" s="103"/>
      <c r="J185" s="103"/>
      <c r="K185" s="103"/>
      <c r="L185" s="103"/>
      <c r="M185" s="103"/>
      <c r="N185" s="103"/>
      <c r="O185" s="103"/>
      <c r="P185" s="103"/>
      <c r="Q185" s="103"/>
      <c r="R185" s="103"/>
      <c r="S185" s="103"/>
      <c r="T185" s="104"/>
    </row>
    <row r="186" spans="1:20" ht="18.95" customHeight="1">
      <c r="A186" s="102"/>
      <c r="B186" s="118"/>
      <c r="C186" s="103"/>
      <c r="D186" s="103"/>
      <c r="E186" s="103"/>
      <c r="F186" s="103"/>
      <c r="G186" s="103"/>
      <c r="H186" s="103"/>
      <c r="I186" s="103"/>
      <c r="J186" s="103"/>
      <c r="K186" s="103"/>
      <c r="L186" s="103"/>
      <c r="M186" s="103"/>
      <c r="N186" s="103"/>
      <c r="O186" s="103"/>
      <c r="P186" s="103"/>
      <c r="Q186" s="103"/>
      <c r="R186" s="103"/>
      <c r="S186" s="103"/>
      <c r="T186" s="104"/>
    </row>
    <row r="187" spans="1:20" ht="18.95" customHeight="1">
      <c r="A187" s="102"/>
      <c r="B187" s="118"/>
      <c r="C187" s="103"/>
      <c r="D187" s="103"/>
      <c r="E187" s="103"/>
      <c r="F187" s="103"/>
      <c r="G187" s="103"/>
      <c r="H187" s="103"/>
      <c r="I187" s="103"/>
      <c r="J187" s="103"/>
      <c r="K187" s="103"/>
      <c r="L187" s="103"/>
      <c r="M187" s="103"/>
      <c r="N187" s="103"/>
      <c r="O187" s="103"/>
      <c r="P187" s="103"/>
      <c r="Q187" s="103"/>
      <c r="R187" s="103"/>
      <c r="S187" s="103"/>
      <c r="T187" s="104"/>
    </row>
    <row r="188" spans="1:20" ht="18.95" customHeight="1">
      <c r="A188" s="102"/>
      <c r="B188" s="118"/>
      <c r="C188" s="103"/>
      <c r="D188" s="103"/>
      <c r="E188" s="103"/>
      <c r="F188" s="103"/>
      <c r="G188" s="103"/>
      <c r="H188" s="103"/>
      <c r="I188" s="103"/>
      <c r="J188" s="103"/>
      <c r="K188" s="103"/>
      <c r="L188" s="103"/>
      <c r="M188" s="103"/>
      <c r="N188" s="103"/>
      <c r="O188" s="103"/>
      <c r="P188" s="103"/>
      <c r="Q188" s="103"/>
      <c r="R188" s="103"/>
      <c r="S188" s="103"/>
      <c r="T188" s="104"/>
    </row>
    <row r="189" spans="1:20" ht="18.95" customHeight="1">
      <c r="A189" s="102"/>
      <c r="B189" s="118"/>
      <c r="C189" s="103"/>
      <c r="D189" s="103"/>
      <c r="E189" s="103"/>
      <c r="F189" s="103"/>
      <c r="G189" s="103"/>
      <c r="H189" s="103"/>
      <c r="I189" s="103"/>
      <c r="J189" s="103"/>
      <c r="K189" s="103"/>
      <c r="L189" s="103"/>
      <c r="M189" s="103"/>
      <c r="N189" s="103"/>
      <c r="O189" s="103"/>
      <c r="P189" s="103"/>
      <c r="Q189" s="103"/>
      <c r="R189" s="103"/>
      <c r="S189" s="103"/>
      <c r="T189" s="104"/>
    </row>
    <row r="190" spans="1:20" ht="18.95" customHeight="1">
      <c r="A190" s="102"/>
      <c r="B190" s="118"/>
      <c r="C190" s="103"/>
      <c r="D190" s="103"/>
      <c r="E190" s="103"/>
      <c r="F190" s="103"/>
      <c r="G190" s="103"/>
      <c r="H190" s="103"/>
      <c r="I190" s="103"/>
      <c r="J190" s="103"/>
      <c r="K190" s="103"/>
      <c r="L190" s="103"/>
      <c r="M190" s="103"/>
      <c r="N190" s="103"/>
      <c r="O190" s="103"/>
      <c r="P190" s="103"/>
      <c r="Q190" s="103"/>
      <c r="R190" s="103"/>
      <c r="S190" s="103"/>
      <c r="T190" s="104"/>
    </row>
    <row r="191" spans="1:20" ht="18.95" customHeight="1">
      <c r="A191" s="102"/>
      <c r="B191" s="118"/>
      <c r="C191" s="103"/>
      <c r="D191" s="103"/>
      <c r="E191" s="103"/>
      <c r="F191" s="103"/>
      <c r="G191" s="103"/>
      <c r="H191" s="103"/>
      <c r="I191" s="103"/>
      <c r="J191" s="103"/>
      <c r="K191" s="103"/>
      <c r="L191" s="103"/>
      <c r="M191" s="103"/>
      <c r="N191" s="103"/>
      <c r="O191" s="103"/>
      <c r="P191" s="103"/>
      <c r="Q191" s="103"/>
      <c r="R191" s="103"/>
      <c r="S191" s="103"/>
      <c r="T191" s="104"/>
    </row>
    <row r="192" spans="1:20" ht="18.95" customHeight="1">
      <c r="A192" s="102"/>
      <c r="B192" s="118"/>
      <c r="C192" s="103"/>
      <c r="D192" s="103"/>
      <c r="E192" s="103"/>
      <c r="F192" s="103"/>
      <c r="G192" s="103"/>
      <c r="H192" s="103"/>
      <c r="I192" s="103"/>
      <c r="J192" s="103"/>
      <c r="K192" s="103"/>
      <c r="L192" s="103"/>
      <c r="M192" s="103"/>
      <c r="N192" s="103"/>
      <c r="O192" s="103"/>
      <c r="P192" s="103"/>
      <c r="Q192" s="103"/>
      <c r="R192" s="103"/>
      <c r="S192" s="103"/>
      <c r="T192" s="104"/>
    </row>
    <row r="193" spans="1:20" ht="18.95" customHeight="1">
      <c r="A193" s="102"/>
      <c r="B193" s="118"/>
      <c r="C193" s="103"/>
      <c r="D193" s="103"/>
      <c r="E193" s="103"/>
      <c r="F193" s="103"/>
      <c r="G193" s="103"/>
      <c r="H193" s="103"/>
      <c r="I193" s="103"/>
      <c r="J193" s="103"/>
      <c r="K193" s="103"/>
      <c r="L193" s="103"/>
      <c r="M193" s="103"/>
      <c r="N193" s="103"/>
      <c r="O193" s="103"/>
      <c r="P193" s="103"/>
      <c r="Q193" s="103"/>
      <c r="R193" s="103"/>
      <c r="S193" s="103"/>
      <c r="T193" s="104"/>
    </row>
    <row r="194" spans="1:20" ht="18.95" customHeight="1">
      <c r="A194" s="102"/>
      <c r="B194" s="118"/>
      <c r="C194" s="103"/>
      <c r="D194" s="103"/>
      <c r="E194" s="103"/>
      <c r="F194" s="103"/>
      <c r="G194" s="103"/>
      <c r="H194" s="103"/>
      <c r="I194" s="103"/>
      <c r="J194" s="103"/>
      <c r="K194" s="103"/>
      <c r="L194" s="103"/>
      <c r="M194" s="103"/>
      <c r="N194" s="103"/>
      <c r="O194" s="103"/>
      <c r="P194" s="103"/>
      <c r="Q194" s="103"/>
      <c r="R194" s="103"/>
      <c r="S194" s="103"/>
      <c r="T194" s="104"/>
    </row>
    <row r="195" spans="1:20" ht="18.95" customHeight="1">
      <c r="A195" s="102"/>
      <c r="B195" s="118"/>
      <c r="C195" s="103"/>
      <c r="D195" s="103"/>
      <c r="E195" s="103"/>
      <c r="F195" s="103"/>
      <c r="G195" s="103"/>
      <c r="H195" s="103"/>
      <c r="I195" s="103"/>
      <c r="J195" s="103"/>
      <c r="K195" s="103"/>
      <c r="L195" s="103"/>
      <c r="M195" s="103"/>
      <c r="N195" s="103"/>
      <c r="O195" s="103"/>
      <c r="P195" s="103"/>
      <c r="Q195" s="103"/>
      <c r="R195" s="103"/>
      <c r="S195" s="103"/>
      <c r="T195" s="104"/>
    </row>
    <row r="196" spans="1:20" ht="18.95" customHeight="1">
      <c r="A196" s="102"/>
      <c r="B196" s="118"/>
      <c r="C196" s="103"/>
      <c r="D196" s="103"/>
      <c r="E196" s="103"/>
      <c r="F196" s="103"/>
      <c r="G196" s="103"/>
      <c r="H196" s="103"/>
      <c r="I196" s="103"/>
      <c r="J196" s="103"/>
      <c r="K196" s="103"/>
      <c r="L196" s="103"/>
      <c r="M196" s="103"/>
      <c r="N196" s="103"/>
      <c r="O196" s="103"/>
      <c r="P196" s="103"/>
      <c r="Q196" s="103"/>
      <c r="R196" s="103"/>
      <c r="S196" s="103"/>
      <c r="T196" s="104"/>
    </row>
    <row r="197" spans="1:20" ht="18.95" customHeight="1">
      <c r="A197" s="102"/>
      <c r="B197" s="118"/>
      <c r="C197" s="103"/>
      <c r="D197" s="103"/>
      <c r="E197" s="103"/>
      <c r="F197" s="103"/>
      <c r="G197" s="103"/>
      <c r="H197" s="103"/>
      <c r="I197" s="103"/>
      <c r="J197" s="103"/>
      <c r="K197" s="103"/>
      <c r="L197" s="103"/>
      <c r="M197" s="103"/>
      <c r="N197" s="103"/>
      <c r="O197" s="103"/>
      <c r="P197" s="103"/>
      <c r="Q197" s="103"/>
      <c r="R197" s="103"/>
      <c r="S197" s="103"/>
      <c r="T197" s="104"/>
    </row>
    <row r="198" spans="1:20" ht="18.95" customHeight="1">
      <c r="A198" s="102"/>
      <c r="B198" s="118"/>
      <c r="C198" s="103"/>
      <c r="D198" s="103"/>
      <c r="E198" s="103"/>
      <c r="F198" s="103"/>
      <c r="G198" s="103"/>
      <c r="H198" s="103"/>
      <c r="I198" s="103"/>
      <c r="J198" s="103"/>
      <c r="K198" s="103"/>
      <c r="L198" s="103"/>
      <c r="M198" s="103"/>
      <c r="N198" s="103"/>
      <c r="O198" s="103"/>
      <c r="P198" s="103"/>
      <c r="Q198" s="103"/>
      <c r="R198" s="103"/>
      <c r="S198" s="103"/>
      <c r="T198" s="104"/>
    </row>
    <row r="199" spans="1:20" ht="18.95" customHeight="1">
      <c r="A199" s="102"/>
      <c r="B199" s="118"/>
      <c r="C199" s="103"/>
      <c r="D199" s="103"/>
      <c r="E199" s="103"/>
      <c r="F199" s="103"/>
      <c r="G199" s="103"/>
      <c r="H199" s="103"/>
      <c r="I199" s="103"/>
      <c r="J199" s="103"/>
      <c r="K199" s="103"/>
      <c r="L199" s="103"/>
      <c r="M199" s="103"/>
      <c r="N199" s="103"/>
      <c r="O199" s="103"/>
      <c r="P199" s="103"/>
      <c r="Q199" s="103"/>
      <c r="R199" s="103"/>
      <c r="S199" s="103"/>
      <c r="T199" s="104"/>
    </row>
    <row r="200" spans="1:20" ht="18.95" customHeight="1">
      <c r="A200" s="102"/>
      <c r="B200" s="118"/>
      <c r="C200" s="103"/>
      <c r="D200" s="103"/>
      <c r="E200" s="103"/>
      <c r="F200" s="103"/>
      <c r="G200" s="103"/>
      <c r="H200" s="103"/>
      <c r="I200" s="103"/>
      <c r="J200" s="103"/>
      <c r="K200" s="103"/>
      <c r="L200" s="103"/>
      <c r="M200" s="103"/>
      <c r="N200" s="103"/>
      <c r="O200" s="103"/>
      <c r="P200" s="103"/>
      <c r="Q200" s="103"/>
      <c r="R200" s="103"/>
      <c r="S200" s="103"/>
      <c r="T200" s="104"/>
    </row>
    <row r="201" spans="1:20" ht="18.95" customHeight="1">
      <c r="A201" s="102"/>
      <c r="B201" s="118"/>
      <c r="C201" s="103"/>
      <c r="D201" s="103"/>
      <c r="E201" s="103"/>
      <c r="F201" s="103"/>
      <c r="G201" s="103"/>
      <c r="H201" s="103"/>
      <c r="I201" s="103"/>
      <c r="J201" s="103"/>
      <c r="K201" s="103"/>
      <c r="L201" s="103"/>
      <c r="M201" s="103"/>
      <c r="N201" s="103"/>
      <c r="O201" s="103"/>
      <c r="P201" s="103"/>
      <c r="Q201" s="103"/>
      <c r="R201" s="103"/>
      <c r="S201" s="103"/>
      <c r="T201" s="104"/>
    </row>
    <row r="202" spans="1:20" ht="18.95" customHeight="1">
      <c r="A202" s="102"/>
      <c r="B202" s="118"/>
      <c r="C202" s="103"/>
      <c r="D202" s="103"/>
      <c r="E202" s="103"/>
      <c r="F202" s="103"/>
      <c r="G202" s="103"/>
      <c r="H202" s="103"/>
      <c r="I202" s="103"/>
      <c r="J202" s="103"/>
      <c r="K202" s="103"/>
      <c r="L202" s="103"/>
      <c r="M202" s="103"/>
      <c r="N202" s="103"/>
      <c r="O202" s="103"/>
      <c r="P202" s="103"/>
      <c r="Q202" s="103"/>
      <c r="R202" s="103"/>
      <c r="S202" s="103"/>
      <c r="T202" s="104"/>
    </row>
    <row r="203" spans="1:20" ht="18.95" customHeight="1">
      <c r="A203" s="102"/>
      <c r="B203" s="118"/>
      <c r="C203" s="103"/>
      <c r="D203" s="103"/>
      <c r="E203" s="103"/>
      <c r="F203" s="103"/>
      <c r="G203" s="103"/>
      <c r="H203" s="103"/>
      <c r="I203" s="103"/>
      <c r="J203" s="103"/>
      <c r="K203" s="103"/>
      <c r="L203" s="103"/>
      <c r="M203" s="103"/>
      <c r="N203" s="103"/>
      <c r="O203" s="103"/>
      <c r="P203" s="103"/>
      <c r="Q203" s="103"/>
      <c r="R203" s="103"/>
      <c r="S203" s="103"/>
      <c r="T203" s="104"/>
    </row>
    <row r="204" spans="1:20" ht="18.95" customHeight="1">
      <c r="A204" s="102"/>
      <c r="B204" s="118"/>
      <c r="C204" s="103"/>
      <c r="D204" s="103"/>
      <c r="E204" s="103"/>
      <c r="F204" s="103"/>
      <c r="G204" s="103"/>
      <c r="H204" s="103"/>
      <c r="I204" s="103"/>
      <c r="J204" s="103"/>
      <c r="K204" s="103"/>
      <c r="L204" s="103"/>
      <c r="M204" s="103"/>
      <c r="N204" s="103"/>
      <c r="O204" s="103"/>
      <c r="P204" s="103"/>
      <c r="Q204" s="103"/>
      <c r="R204" s="103"/>
      <c r="S204" s="103"/>
      <c r="T204" s="104"/>
    </row>
    <row r="205" spans="1:20" ht="18.95" customHeight="1">
      <c r="A205" s="102"/>
      <c r="B205" s="118"/>
      <c r="C205" s="103"/>
      <c r="D205" s="103"/>
      <c r="E205" s="103"/>
      <c r="F205" s="103"/>
      <c r="G205" s="103"/>
      <c r="H205" s="103"/>
      <c r="I205" s="103"/>
      <c r="J205" s="103"/>
      <c r="K205" s="103"/>
      <c r="L205" s="103"/>
      <c r="M205" s="103"/>
      <c r="N205" s="103"/>
      <c r="O205" s="103"/>
      <c r="P205" s="103"/>
      <c r="Q205" s="103"/>
      <c r="R205" s="103"/>
      <c r="S205" s="103"/>
      <c r="T205" s="104"/>
    </row>
    <row r="206" spans="1:20" ht="18.95" customHeight="1">
      <c r="A206" s="102"/>
      <c r="B206" s="118"/>
      <c r="C206" s="103"/>
      <c r="D206" s="103"/>
      <c r="E206" s="103"/>
      <c r="F206" s="103"/>
      <c r="G206" s="103"/>
      <c r="H206" s="103"/>
      <c r="I206" s="103"/>
      <c r="J206" s="103"/>
      <c r="K206" s="103"/>
      <c r="L206" s="103"/>
      <c r="M206" s="103"/>
      <c r="N206" s="103"/>
      <c r="O206" s="103"/>
      <c r="P206" s="103"/>
      <c r="Q206" s="103"/>
      <c r="R206" s="103"/>
      <c r="S206" s="103"/>
      <c r="T206" s="104"/>
    </row>
    <row r="207" spans="1:20" ht="18.95" customHeight="1">
      <c r="A207" s="102"/>
      <c r="B207" s="118"/>
      <c r="C207" s="103"/>
      <c r="D207" s="103"/>
      <c r="E207" s="103"/>
      <c r="F207" s="103"/>
      <c r="G207" s="103"/>
      <c r="H207" s="103"/>
      <c r="I207" s="103"/>
      <c r="J207" s="103"/>
      <c r="K207" s="103"/>
      <c r="L207" s="103"/>
      <c r="M207" s="103"/>
      <c r="N207" s="103"/>
      <c r="O207" s="103"/>
      <c r="P207" s="103"/>
      <c r="Q207" s="103"/>
      <c r="R207" s="103"/>
      <c r="S207" s="103"/>
      <c r="T207" s="104"/>
    </row>
    <row r="208" spans="1:20" ht="18.95" customHeight="1">
      <c r="A208" s="102"/>
      <c r="B208" s="118"/>
      <c r="C208" s="103"/>
      <c r="D208" s="103"/>
      <c r="E208" s="103"/>
      <c r="F208" s="103"/>
      <c r="G208" s="103"/>
      <c r="H208" s="103"/>
      <c r="I208" s="103"/>
      <c r="J208" s="103"/>
      <c r="K208" s="103"/>
      <c r="L208" s="103"/>
      <c r="M208" s="103"/>
      <c r="N208" s="103"/>
      <c r="O208" s="103"/>
      <c r="P208" s="103"/>
      <c r="Q208" s="103"/>
      <c r="R208" s="103"/>
      <c r="S208" s="103"/>
      <c r="T208" s="104"/>
    </row>
    <row r="209" spans="1:20" ht="18.95" customHeight="1">
      <c r="A209" s="102"/>
      <c r="B209" s="118"/>
      <c r="C209" s="103"/>
      <c r="D209" s="103"/>
      <c r="E209" s="103"/>
      <c r="F209" s="103"/>
      <c r="G209" s="103"/>
      <c r="H209" s="103"/>
      <c r="I209" s="103"/>
      <c r="J209" s="103"/>
      <c r="K209" s="103"/>
      <c r="L209" s="103"/>
      <c r="M209" s="103"/>
      <c r="N209" s="103"/>
      <c r="O209" s="103"/>
      <c r="P209" s="103"/>
      <c r="Q209" s="103"/>
      <c r="R209" s="103"/>
      <c r="S209" s="103"/>
      <c r="T209" s="104"/>
    </row>
    <row r="210" spans="1:20" ht="18.95" customHeight="1">
      <c r="A210" s="102"/>
      <c r="B210" s="118"/>
      <c r="C210" s="103"/>
      <c r="D210" s="103"/>
      <c r="E210" s="103"/>
      <c r="F210" s="103"/>
      <c r="G210" s="103"/>
      <c r="H210" s="103"/>
      <c r="I210" s="103"/>
      <c r="J210" s="103"/>
      <c r="K210" s="103"/>
      <c r="L210" s="103"/>
      <c r="M210" s="103"/>
      <c r="N210" s="103"/>
      <c r="O210" s="103"/>
      <c r="P210" s="103"/>
      <c r="Q210" s="103"/>
      <c r="R210" s="103"/>
      <c r="S210" s="103"/>
      <c r="T210" s="104"/>
    </row>
    <row r="211" spans="1:20" ht="18.95" customHeight="1">
      <c r="A211" s="102"/>
      <c r="B211" s="118"/>
      <c r="C211" s="103"/>
      <c r="D211" s="103"/>
      <c r="E211" s="103"/>
      <c r="F211" s="103"/>
      <c r="G211" s="103"/>
      <c r="H211" s="103"/>
      <c r="I211" s="103"/>
      <c r="J211" s="103"/>
      <c r="K211" s="103"/>
      <c r="L211" s="103"/>
      <c r="M211" s="103"/>
      <c r="N211" s="103"/>
      <c r="O211" s="103"/>
      <c r="P211" s="103"/>
      <c r="Q211" s="103"/>
      <c r="R211" s="103"/>
      <c r="S211" s="103"/>
      <c r="T211" s="104"/>
    </row>
    <row r="212" spans="1:20" ht="18.95" customHeight="1">
      <c r="A212" s="102"/>
      <c r="B212" s="118"/>
      <c r="C212" s="103"/>
      <c r="D212" s="103"/>
      <c r="E212" s="103"/>
      <c r="F212" s="103"/>
      <c r="G212" s="103"/>
      <c r="H212" s="103"/>
      <c r="I212" s="103"/>
      <c r="J212" s="103"/>
      <c r="K212" s="103"/>
      <c r="L212" s="103"/>
      <c r="M212" s="103"/>
      <c r="N212" s="103"/>
      <c r="O212" s="103"/>
      <c r="P212" s="103"/>
      <c r="Q212" s="103"/>
      <c r="R212" s="103"/>
      <c r="S212" s="103"/>
      <c r="T212" s="104"/>
    </row>
    <row r="213" spans="1:20" ht="18.95" customHeight="1">
      <c r="A213" s="102"/>
      <c r="B213" s="118"/>
      <c r="C213" s="103"/>
      <c r="D213" s="103"/>
      <c r="E213" s="103"/>
      <c r="F213" s="103"/>
      <c r="G213" s="103"/>
      <c r="H213" s="103"/>
      <c r="I213" s="103"/>
      <c r="J213" s="103"/>
      <c r="K213" s="103"/>
      <c r="L213" s="103"/>
      <c r="M213" s="103"/>
      <c r="N213" s="103"/>
      <c r="O213" s="103"/>
      <c r="P213" s="103"/>
      <c r="Q213" s="103"/>
      <c r="R213" s="103"/>
      <c r="S213" s="103"/>
      <c r="T213" s="104"/>
    </row>
    <row r="214" spans="1:20" ht="18.95" customHeight="1">
      <c r="A214" s="102"/>
      <c r="B214" s="118"/>
      <c r="C214" s="103"/>
      <c r="D214" s="103"/>
      <c r="E214" s="103"/>
      <c r="F214" s="103"/>
      <c r="G214" s="103"/>
      <c r="H214" s="103"/>
      <c r="I214" s="103"/>
      <c r="J214" s="103"/>
      <c r="K214" s="103"/>
      <c r="L214" s="103"/>
      <c r="M214" s="103"/>
      <c r="N214" s="103"/>
      <c r="O214" s="103"/>
      <c r="P214" s="103"/>
      <c r="Q214" s="103"/>
      <c r="R214" s="103"/>
      <c r="S214" s="103"/>
      <c r="T214" s="104"/>
    </row>
    <row r="215" spans="1:20" ht="18.95" customHeight="1">
      <c r="A215" s="102"/>
      <c r="B215" s="118"/>
      <c r="C215" s="103"/>
      <c r="D215" s="103"/>
      <c r="E215" s="103"/>
      <c r="F215" s="103"/>
      <c r="G215" s="103"/>
      <c r="H215" s="103"/>
      <c r="I215" s="103"/>
      <c r="J215" s="103"/>
      <c r="K215" s="103"/>
      <c r="L215" s="103"/>
      <c r="M215" s="103"/>
      <c r="N215" s="103"/>
      <c r="O215" s="103"/>
      <c r="P215" s="103"/>
      <c r="Q215" s="103"/>
      <c r="R215" s="103"/>
      <c r="S215" s="103"/>
      <c r="T215" s="104"/>
    </row>
    <row r="216" spans="1:20" ht="18.95" customHeight="1">
      <c r="A216" s="102"/>
      <c r="B216" s="118"/>
      <c r="C216" s="103"/>
      <c r="D216" s="103"/>
      <c r="E216" s="103"/>
      <c r="F216" s="103"/>
      <c r="G216" s="103"/>
      <c r="H216" s="103"/>
      <c r="I216" s="103"/>
      <c r="J216" s="103"/>
      <c r="K216" s="103"/>
      <c r="L216" s="103"/>
      <c r="M216" s="103"/>
      <c r="N216" s="103"/>
      <c r="O216" s="103"/>
      <c r="P216" s="103"/>
      <c r="Q216" s="103"/>
      <c r="R216" s="103"/>
      <c r="S216" s="103"/>
      <c r="T216" s="104"/>
    </row>
    <row r="217" spans="1:20" ht="18.95" customHeight="1">
      <c r="A217" s="102"/>
      <c r="B217" s="118"/>
      <c r="C217" s="103"/>
      <c r="D217" s="103"/>
      <c r="E217" s="103"/>
      <c r="F217" s="103"/>
      <c r="G217" s="103"/>
      <c r="H217" s="103"/>
      <c r="I217" s="103"/>
      <c r="J217" s="103"/>
      <c r="K217" s="103"/>
      <c r="L217" s="103"/>
      <c r="M217" s="103"/>
      <c r="N217" s="103"/>
      <c r="O217" s="103"/>
      <c r="P217" s="103"/>
      <c r="Q217" s="103"/>
      <c r="R217" s="103"/>
      <c r="S217" s="103"/>
      <c r="T217" s="104"/>
    </row>
    <row r="218" spans="1:20" ht="18.95" customHeight="1">
      <c r="A218" s="102"/>
      <c r="B218" s="118"/>
      <c r="C218" s="103"/>
      <c r="D218" s="103"/>
      <c r="E218" s="103"/>
      <c r="F218" s="103"/>
      <c r="G218" s="103"/>
      <c r="H218" s="103"/>
      <c r="I218" s="103"/>
      <c r="J218" s="103"/>
      <c r="K218" s="103"/>
      <c r="L218" s="103"/>
      <c r="M218" s="103"/>
      <c r="N218" s="103"/>
      <c r="O218" s="103"/>
      <c r="P218" s="103"/>
      <c r="Q218" s="103"/>
      <c r="R218" s="103"/>
      <c r="S218" s="103"/>
      <c r="T218" s="104"/>
    </row>
    <row r="219" spans="1:20" ht="18.95" customHeight="1">
      <c r="A219" s="102"/>
      <c r="B219" s="118"/>
      <c r="C219" s="103"/>
      <c r="D219" s="103"/>
      <c r="E219" s="103"/>
      <c r="F219" s="103"/>
      <c r="G219" s="103"/>
      <c r="H219" s="103"/>
      <c r="I219" s="103"/>
      <c r="J219" s="103"/>
      <c r="K219" s="103"/>
      <c r="L219" s="103"/>
      <c r="M219" s="103"/>
      <c r="N219" s="103"/>
      <c r="O219" s="103"/>
      <c r="P219" s="103"/>
      <c r="Q219" s="103"/>
      <c r="R219" s="103"/>
      <c r="S219" s="103"/>
      <c r="T219" s="104"/>
    </row>
    <row r="220" spans="1:20" ht="18.95" customHeight="1">
      <c r="A220" s="102"/>
      <c r="B220" s="118"/>
      <c r="C220" s="103"/>
      <c r="D220" s="103"/>
      <c r="E220" s="103"/>
      <c r="F220" s="103"/>
      <c r="G220" s="103"/>
      <c r="H220" s="103"/>
      <c r="I220" s="103"/>
      <c r="J220" s="103"/>
      <c r="K220" s="103"/>
      <c r="L220" s="103"/>
      <c r="M220" s="103"/>
      <c r="N220" s="103"/>
      <c r="O220" s="103"/>
      <c r="P220" s="103"/>
      <c r="Q220" s="103"/>
      <c r="R220" s="103"/>
      <c r="S220" s="103"/>
      <c r="T220" s="104"/>
    </row>
    <row r="221" spans="1:20" ht="18.95" customHeight="1">
      <c r="A221" s="102"/>
      <c r="B221" s="118"/>
      <c r="C221" s="103"/>
      <c r="D221" s="103"/>
      <c r="E221" s="103"/>
      <c r="F221" s="103"/>
      <c r="G221" s="103"/>
      <c r="H221" s="103"/>
      <c r="I221" s="103"/>
      <c r="J221" s="103"/>
      <c r="K221" s="103"/>
      <c r="L221" s="103"/>
      <c r="M221" s="103"/>
      <c r="N221" s="103"/>
      <c r="O221" s="103"/>
      <c r="P221" s="103"/>
      <c r="Q221" s="103"/>
      <c r="R221" s="103"/>
      <c r="S221" s="103"/>
      <c r="T221" s="104"/>
    </row>
    <row r="222" spans="1:20" ht="18.95" customHeight="1">
      <c r="A222" s="102"/>
      <c r="B222" s="118"/>
      <c r="C222" s="103"/>
      <c r="D222" s="103"/>
      <c r="E222" s="103"/>
      <c r="F222" s="103"/>
      <c r="G222" s="103"/>
      <c r="H222" s="103"/>
      <c r="I222" s="103"/>
      <c r="J222" s="103"/>
      <c r="K222" s="103"/>
      <c r="L222" s="103"/>
      <c r="M222" s="103"/>
      <c r="N222" s="103"/>
      <c r="O222" s="103"/>
      <c r="P222" s="103"/>
      <c r="Q222" s="103"/>
      <c r="R222" s="103"/>
      <c r="S222" s="103"/>
      <c r="T222" s="104"/>
    </row>
    <row r="223" spans="1:20" ht="18.95" customHeight="1">
      <c r="A223" s="102"/>
      <c r="B223" s="118"/>
      <c r="C223" s="103"/>
      <c r="D223" s="103"/>
      <c r="E223" s="103"/>
      <c r="F223" s="103"/>
      <c r="G223" s="103"/>
      <c r="H223" s="103"/>
      <c r="I223" s="103"/>
      <c r="J223" s="103"/>
      <c r="K223" s="103"/>
      <c r="L223" s="103"/>
      <c r="M223" s="103"/>
      <c r="N223" s="103"/>
      <c r="O223" s="103"/>
      <c r="P223" s="103"/>
      <c r="Q223" s="103"/>
      <c r="R223" s="103"/>
      <c r="S223" s="103"/>
      <c r="T223" s="104"/>
    </row>
    <row r="224" spans="1:20" ht="18.95" customHeight="1">
      <c r="A224" s="102"/>
      <c r="B224" s="118"/>
      <c r="C224" s="103"/>
      <c r="D224" s="103"/>
      <c r="E224" s="103"/>
      <c r="F224" s="103"/>
      <c r="G224" s="103"/>
      <c r="H224" s="103"/>
      <c r="I224" s="103"/>
      <c r="J224" s="103"/>
      <c r="K224" s="103"/>
      <c r="L224" s="103"/>
      <c r="M224" s="103"/>
      <c r="N224" s="103"/>
      <c r="O224" s="103"/>
      <c r="P224" s="103"/>
      <c r="Q224" s="103"/>
      <c r="R224" s="103"/>
      <c r="S224" s="103"/>
      <c r="T224" s="104"/>
    </row>
    <row r="225" spans="1:20" ht="18.95" customHeight="1">
      <c r="A225" s="102"/>
      <c r="B225" s="118"/>
      <c r="C225" s="103"/>
      <c r="D225" s="103"/>
      <c r="E225" s="103"/>
      <c r="F225" s="103"/>
      <c r="G225" s="103"/>
      <c r="H225" s="103"/>
      <c r="I225" s="103"/>
      <c r="J225" s="103"/>
      <c r="K225" s="103"/>
      <c r="L225" s="103"/>
      <c r="M225" s="103"/>
      <c r="N225" s="103"/>
      <c r="O225" s="103"/>
      <c r="P225" s="103"/>
      <c r="Q225" s="103"/>
      <c r="R225" s="103"/>
      <c r="S225" s="103"/>
      <c r="T225" s="104"/>
    </row>
    <row r="226" spans="1:20" ht="18.95" customHeight="1">
      <c r="A226" s="102"/>
      <c r="B226" s="118"/>
      <c r="C226" s="103"/>
      <c r="D226" s="103"/>
      <c r="E226" s="103"/>
      <c r="F226" s="103"/>
      <c r="G226" s="103"/>
      <c r="H226" s="103"/>
      <c r="I226" s="103"/>
      <c r="J226" s="103"/>
      <c r="K226" s="103"/>
      <c r="L226" s="103"/>
      <c r="M226" s="103"/>
      <c r="N226" s="103"/>
      <c r="O226" s="103"/>
      <c r="P226" s="103"/>
      <c r="Q226" s="103"/>
      <c r="R226" s="103"/>
      <c r="S226" s="103"/>
      <c r="T226" s="104"/>
    </row>
    <row r="227" spans="1:20" ht="18.95" customHeight="1">
      <c r="A227" s="102"/>
      <c r="B227" s="118"/>
      <c r="C227" s="103"/>
      <c r="D227" s="103"/>
      <c r="E227" s="103"/>
      <c r="F227" s="103"/>
      <c r="G227" s="103"/>
      <c r="H227" s="103"/>
      <c r="I227" s="103"/>
      <c r="J227" s="103"/>
      <c r="K227" s="103"/>
      <c r="L227" s="103"/>
      <c r="M227" s="103"/>
      <c r="N227" s="103"/>
      <c r="O227" s="103"/>
      <c r="P227" s="103"/>
      <c r="Q227" s="103"/>
      <c r="R227" s="103"/>
      <c r="S227" s="103"/>
      <c r="T227" s="104"/>
    </row>
    <row r="228" spans="1:20" ht="18.95" customHeight="1">
      <c r="A228" s="102"/>
      <c r="B228" s="118"/>
      <c r="C228" s="103"/>
      <c r="D228" s="103"/>
      <c r="E228" s="103"/>
      <c r="F228" s="103"/>
      <c r="G228" s="103"/>
      <c r="H228" s="103"/>
      <c r="I228" s="103"/>
      <c r="J228" s="103"/>
      <c r="K228" s="103"/>
      <c r="L228" s="103"/>
      <c r="M228" s="103"/>
      <c r="N228" s="103"/>
      <c r="O228" s="103"/>
      <c r="P228" s="103"/>
      <c r="Q228" s="103"/>
      <c r="R228" s="103"/>
      <c r="S228" s="103"/>
      <c r="T228" s="104"/>
    </row>
    <row r="229" spans="1:20" ht="18.95" customHeight="1">
      <c r="A229" s="102"/>
      <c r="B229" s="118"/>
      <c r="C229" s="103"/>
      <c r="D229" s="103"/>
      <c r="E229" s="103"/>
      <c r="F229" s="103"/>
      <c r="G229" s="103"/>
      <c r="H229" s="103"/>
      <c r="I229" s="103"/>
      <c r="J229" s="103"/>
      <c r="K229" s="103"/>
      <c r="L229" s="103"/>
      <c r="M229" s="103"/>
      <c r="N229" s="103"/>
      <c r="O229" s="103"/>
      <c r="P229" s="103"/>
      <c r="Q229" s="103"/>
      <c r="R229" s="103"/>
      <c r="S229" s="103"/>
      <c r="T229" s="104"/>
    </row>
    <row r="230" spans="1:20" ht="18.95" customHeight="1">
      <c r="A230" s="102"/>
      <c r="B230" s="118"/>
      <c r="C230" s="103"/>
      <c r="D230" s="103"/>
      <c r="E230" s="103"/>
      <c r="F230" s="103"/>
      <c r="G230" s="103"/>
      <c r="H230" s="103"/>
      <c r="I230" s="103"/>
      <c r="J230" s="103"/>
      <c r="K230" s="103"/>
      <c r="L230" s="103"/>
      <c r="M230" s="103"/>
      <c r="N230" s="103"/>
      <c r="O230" s="103"/>
      <c r="P230" s="103"/>
      <c r="Q230" s="103"/>
      <c r="R230" s="103"/>
      <c r="S230" s="103"/>
      <c r="T230" s="104"/>
    </row>
    <row r="231" spans="1:20" ht="18.95" customHeight="1">
      <c r="A231" s="102"/>
      <c r="B231" s="118"/>
      <c r="C231" s="103"/>
      <c r="D231" s="103"/>
      <c r="E231" s="103"/>
      <c r="F231" s="103"/>
      <c r="G231" s="103"/>
      <c r="H231" s="103"/>
      <c r="I231" s="103"/>
      <c r="J231" s="103"/>
      <c r="K231" s="103"/>
      <c r="L231" s="103"/>
      <c r="M231" s="103"/>
      <c r="N231" s="103"/>
      <c r="O231" s="103"/>
      <c r="P231" s="103"/>
      <c r="Q231" s="103"/>
      <c r="R231" s="103"/>
      <c r="S231" s="103"/>
      <c r="T231" s="104"/>
    </row>
    <row r="232" spans="1:20" ht="18.95" customHeight="1">
      <c r="A232" s="102"/>
      <c r="B232" s="118"/>
      <c r="C232" s="103"/>
      <c r="D232" s="103"/>
      <c r="E232" s="103"/>
      <c r="F232" s="103"/>
      <c r="G232" s="103"/>
      <c r="H232" s="103"/>
      <c r="I232" s="103"/>
      <c r="J232" s="103"/>
      <c r="K232" s="103"/>
      <c r="L232" s="103"/>
      <c r="M232" s="103"/>
      <c r="N232" s="103"/>
      <c r="O232" s="103"/>
      <c r="P232" s="103"/>
      <c r="Q232" s="103"/>
      <c r="R232" s="103"/>
      <c r="S232" s="103"/>
      <c r="T232" s="104"/>
    </row>
    <row r="233" spans="1:20" ht="18.95" customHeight="1">
      <c r="A233" s="102"/>
      <c r="B233" s="118"/>
      <c r="C233" s="103"/>
      <c r="D233" s="103"/>
      <c r="E233" s="103"/>
      <c r="F233" s="103"/>
      <c r="G233" s="103"/>
      <c r="H233" s="103"/>
      <c r="I233" s="103"/>
      <c r="J233" s="103"/>
      <c r="K233" s="103"/>
      <c r="L233" s="103"/>
      <c r="M233" s="103"/>
      <c r="N233" s="103"/>
      <c r="O233" s="103"/>
      <c r="P233" s="103"/>
      <c r="Q233" s="103"/>
      <c r="R233" s="103"/>
      <c r="S233" s="103"/>
      <c r="T233" s="104"/>
    </row>
    <row r="234" spans="1:20" ht="18.95" customHeight="1">
      <c r="A234" s="102"/>
      <c r="B234" s="118"/>
      <c r="C234" s="103"/>
      <c r="D234" s="103"/>
      <c r="E234" s="103"/>
      <c r="F234" s="103"/>
      <c r="G234" s="103"/>
      <c r="H234" s="103"/>
      <c r="I234" s="103"/>
      <c r="J234" s="103"/>
      <c r="K234" s="103"/>
      <c r="L234" s="103"/>
      <c r="M234" s="103"/>
      <c r="N234" s="103"/>
      <c r="O234" s="103"/>
      <c r="P234" s="103"/>
      <c r="Q234" s="103"/>
      <c r="R234" s="103"/>
      <c r="S234" s="103"/>
      <c r="T234" s="104"/>
    </row>
    <row r="235" spans="1:20" ht="18.95" customHeight="1">
      <c r="A235" s="102"/>
      <c r="B235" s="118"/>
      <c r="C235" s="103"/>
      <c r="D235" s="103"/>
      <c r="E235" s="103"/>
      <c r="F235" s="103"/>
      <c r="G235" s="103"/>
      <c r="H235" s="103"/>
      <c r="I235" s="103"/>
      <c r="J235" s="103"/>
      <c r="K235" s="103"/>
      <c r="L235" s="103"/>
      <c r="M235" s="103"/>
      <c r="N235" s="103"/>
      <c r="O235" s="103"/>
      <c r="P235" s="103"/>
      <c r="Q235" s="103"/>
      <c r="R235" s="103"/>
      <c r="S235" s="103"/>
      <c r="T235" s="104"/>
    </row>
    <row r="236" spans="1:20" ht="18.95" customHeight="1">
      <c r="A236" s="102"/>
      <c r="B236" s="118"/>
      <c r="C236" s="103"/>
      <c r="D236" s="103"/>
      <c r="E236" s="103"/>
      <c r="F236" s="103"/>
      <c r="G236" s="103"/>
      <c r="H236" s="103"/>
      <c r="I236" s="103"/>
      <c r="J236" s="103"/>
      <c r="K236" s="103"/>
      <c r="L236" s="103"/>
      <c r="M236" s="103"/>
      <c r="N236" s="103"/>
      <c r="O236" s="103"/>
      <c r="P236" s="103"/>
      <c r="Q236" s="103"/>
      <c r="R236" s="103"/>
      <c r="S236" s="103"/>
      <c r="T236" s="104"/>
    </row>
    <row r="237" spans="1:20" ht="18.95" customHeight="1">
      <c r="A237" s="102"/>
      <c r="B237" s="118"/>
      <c r="C237" s="103"/>
      <c r="D237" s="103"/>
      <c r="E237" s="103"/>
      <c r="F237" s="103"/>
      <c r="G237" s="103"/>
      <c r="H237" s="103"/>
      <c r="I237" s="103"/>
      <c r="J237" s="103"/>
      <c r="K237" s="103"/>
      <c r="L237" s="103"/>
      <c r="M237" s="103"/>
      <c r="N237" s="103"/>
      <c r="O237" s="103"/>
      <c r="P237" s="103"/>
      <c r="Q237" s="103"/>
      <c r="R237" s="103"/>
      <c r="S237" s="103"/>
      <c r="T237" s="104"/>
    </row>
    <row r="238" spans="1:20" ht="18.95" customHeight="1">
      <c r="A238" s="102"/>
      <c r="B238" s="118"/>
      <c r="C238" s="103"/>
      <c r="D238" s="103"/>
      <c r="E238" s="103"/>
      <c r="F238" s="103"/>
      <c r="G238" s="103"/>
      <c r="H238" s="103"/>
      <c r="I238" s="103"/>
      <c r="J238" s="103"/>
      <c r="K238" s="103"/>
      <c r="L238" s="103"/>
      <c r="M238" s="103"/>
      <c r="N238" s="103"/>
      <c r="O238" s="103"/>
      <c r="P238" s="103"/>
      <c r="Q238" s="103"/>
      <c r="R238" s="103"/>
      <c r="S238" s="103"/>
      <c r="T238" s="104"/>
    </row>
    <row r="239" spans="1:20" ht="18.95" customHeight="1">
      <c r="A239" s="102"/>
      <c r="B239" s="118"/>
      <c r="C239" s="103"/>
      <c r="D239" s="103"/>
      <c r="E239" s="103"/>
      <c r="F239" s="103"/>
      <c r="G239" s="103"/>
      <c r="H239" s="103"/>
      <c r="I239" s="103"/>
      <c r="J239" s="103"/>
      <c r="K239" s="103"/>
      <c r="L239" s="103"/>
      <c r="M239" s="103"/>
      <c r="N239" s="103"/>
      <c r="O239" s="103"/>
      <c r="P239" s="103"/>
      <c r="Q239" s="103"/>
      <c r="R239" s="103"/>
      <c r="S239" s="103"/>
      <c r="T239" s="104"/>
    </row>
    <row r="240" spans="1:20" ht="18.95" customHeight="1">
      <c r="A240" s="102"/>
      <c r="B240" s="118"/>
      <c r="C240" s="103"/>
      <c r="D240" s="103"/>
      <c r="E240" s="103"/>
      <c r="F240" s="103"/>
      <c r="G240" s="103"/>
      <c r="H240" s="103"/>
      <c r="I240" s="103"/>
      <c r="J240" s="103"/>
      <c r="K240" s="103"/>
      <c r="L240" s="103"/>
      <c r="M240" s="103"/>
      <c r="N240" s="103"/>
      <c r="O240" s="103"/>
      <c r="P240" s="103"/>
      <c r="Q240" s="103"/>
      <c r="R240" s="103"/>
      <c r="S240" s="103"/>
      <c r="T240" s="104"/>
    </row>
    <row r="241" spans="1:20" ht="18.95" customHeight="1">
      <c r="A241" s="102"/>
      <c r="B241" s="118"/>
      <c r="C241" s="103"/>
      <c r="D241" s="103"/>
      <c r="E241" s="103"/>
      <c r="F241" s="103"/>
      <c r="G241" s="103"/>
      <c r="H241" s="103"/>
      <c r="I241" s="103"/>
      <c r="J241" s="103"/>
      <c r="K241" s="103"/>
      <c r="L241" s="103"/>
      <c r="M241" s="103"/>
      <c r="N241" s="103"/>
      <c r="O241" s="103"/>
      <c r="P241" s="103"/>
      <c r="Q241" s="103"/>
      <c r="R241" s="103"/>
      <c r="S241" s="103"/>
      <c r="T241" s="104"/>
    </row>
    <row r="242" spans="1:20" ht="18.95" customHeight="1">
      <c r="A242" s="102"/>
      <c r="B242" s="118"/>
      <c r="C242" s="103"/>
      <c r="D242" s="103"/>
      <c r="E242" s="103"/>
      <c r="F242" s="103"/>
      <c r="G242" s="103"/>
      <c r="H242" s="103"/>
      <c r="I242" s="103"/>
      <c r="J242" s="103"/>
      <c r="K242" s="103"/>
      <c r="L242" s="103"/>
      <c r="M242" s="103"/>
      <c r="N242" s="103"/>
      <c r="O242" s="103"/>
      <c r="P242" s="103"/>
      <c r="Q242" s="103"/>
      <c r="R242" s="103"/>
      <c r="S242" s="103"/>
      <c r="T242" s="104"/>
    </row>
    <row r="243" spans="1:20" ht="18.95" customHeight="1">
      <c r="A243" s="102"/>
      <c r="B243" s="118"/>
      <c r="C243" s="103"/>
      <c r="D243" s="103"/>
      <c r="E243" s="103"/>
      <c r="F243" s="103"/>
      <c r="G243" s="103"/>
      <c r="H243" s="103"/>
      <c r="I243" s="103"/>
      <c r="J243" s="103"/>
      <c r="K243" s="103"/>
      <c r="L243" s="103"/>
      <c r="M243" s="103"/>
      <c r="N243" s="103"/>
      <c r="O243" s="103"/>
      <c r="P243" s="103"/>
      <c r="Q243" s="103"/>
      <c r="R243" s="103"/>
      <c r="S243" s="103"/>
      <c r="T243" s="104"/>
    </row>
    <row r="244" spans="1:20" ht="18.95" customHeight="1">
      <c r="A244" s="102"/>
      <c r="B244" s="118"/>
      <c r="C244" s="103"/>
      <c r="D244" s="103"/>
      <c r="E244" s="103"/>
      <c r="F244" s="103"/>
      <c r="G244" s="103"/>
      <c r="H244" s="103"/>
      <c r="I244" s="103"/>
      <c r="J244" s="103"/>
      <c r="K244" s="103"/>
      <c r="L244" s="103"/>
      <c r="M244" s="103"/>
      <c r="N244" s="103"/>
      <c r="O244" s="103"/>
      <c r="P244" s="103"/>
      <c r="Q244" s="103"/>
      <c r="R244" s="103"/>
      <c r="S244" s="103"/>
      <c r="T244" s="104"/>
    </row>
    <row r="245" spans="1:20" ht="18.95" customHeight="1">
      <c r="A245" s="102"/>
      <c r="B245" s="118"/>
      <c r="C245" s="103"/>
      <c r="D245" s="103"/>
      <c r="E245" s="103"/>
      <c r="F245" s="103"/>
      <c r="G245" s="103"/>
      <c r="H245" s="103"/>
      <c r="I245" s="103"/>
      <c r="J245" s="103"/>
      <c r="K245" s="103"/>
      <c r="L245" s="103"/>
      <c r="M245" s="103"/>
      <c r="N245" s="103"/>
      <c r="O245" s="103"/>
      <c r="P245" s="103"/>
      <c r="Q245" s="103"/>
      <c r="R245" s="103"/>
      <c r="S245" s="103"/>
      <c r="T245" s="104"/>
    </row>
    <row r="246" spans="1:20" ht="18.95" customHeight="1">
      <c r="A246" s="102"/>
      <c r="B246" s="118"/>
      <c r="C246" s="103"/>
      <c r="D246" s="103"/>
      <c r="E246" s="103"/>
      <c r="F246" s="103"/>
      <c r="G246" s="103"/>
      <c r="H246" s="103"/>
      <c r="I246" s="103"/>
      <c r="J246" s="103"/>
      <c r="K246" s="103"/>
      <c r="L246" s="103"/>
      <c r="M246" s="103"/>
      <c r="N246" s="103"/>
      <c r="O246" s="103"/>
      <c r="P246" s="103"/>
      <c r="Q246" s="103"/>
      <c r="R246" s="103"/>
      <c r="S246" s="103"/>
      <c r="T246" s="104"/>
    </row>
    <row r="247" spans="1:20" ht="18.95" customHeight="1">
      <c r="A247" s="102"/>
      <c r="B247" s="118"/>
      <c r="C247" s="103"/>
      <c r="D247" s="103"/>
      <c r="E247" s="103"/>
      <c r="F247" s="103"/>
      <c r="G247" s="103"/>
      <c r="H247" s="103"/>
      <c r="I247" s="103"/>
      <c r="J247" s="103"/>
      <c r="K247" s="103"/>
      <c r="L247" s="103"/>
      <c r="M247" s="103"/>
      <c r="N247" s="103"/>
      <c r="O247" s="103"/>
      <c r="P247" s="103"/>
      <c r="Q247" s="103"/>
      <c r="R247" s="103"/>
      <c r="S247" s="103"/>
      <c r="T247" s="104"/>
    </row>
    <row r="248" spans="1:20" ht="18.95" customHeight="1">
      <c r="A248" s="102"/>
      <c r="B248" s="118"/>
      <c r="C248" s="103"/>
      <c r="D248" s="103"/>
      <c r="E248" s="103"/>
      <c r="F248" s="103"/>
      <c r="G248" s="103"/>
      <c r="H248" s="103"/>
      <c r="I248" s="103"/>
      <c r="J248" s="103"/>
      <c r="K248" s="103"/>
      <c r="L248" s="103"/>
      <c r="M248" s="103"/>
      <c r="N248" s="103"/>
      <c r="O248" s="103"/>
      <c r="P248" s="103"/>
      <c r="Q248" s="103"/>
      <c r="R248" s="103"/>
      <c r="S248" s="103"/>
      <c r="T248" s="104"/>
    </row>
    <row r="249" spans="1:20" ht="18.95" customHeight="1">
      <c r="A249" s="102"/>
      <c r="B249" s="118"/>
      <c r="C249" s="103"/>
      <c r="D249" s="103"/>
      <c r="E249" s="103"/>
      <c r="F249" s="103"/>
      <c r="G249" s="103"/>
      <c r="H249" s="103"/>
      <c r="I249" s="103"/>
      <c r="J249" s="103"/>
      <c r="K249" s="103"/>
      <c r="L249" s="103"/>
      <c r="M249" s="103"/>
      <c r="N249" s="103"/>
      <c r="O249" s="103"/>
      <c r="P249" s="103"/>
      <c r="Q249" s="103"/>
      <c r="R249" s="103"/>
      <c r="S249" s="103"/>
      <c r="T249" s="104"/>
    </row>
    <row r="250" spans="1:20" ht="18.95" customHeight="1">
      <c r="A250" s="102"/>
      <c r="B250" s="118"/>
      <c r="C250" s="103"/>
      <c r="D250" s="103"/>
      <c r="E250" s="103"/>
      <c r="F250" s="103"/>
      <c r="G250" s="103"/>
      <c r="H250" s="103"/>
      <c r="I250" s="103"/>
      <c r="J250" s="103"/>
      <c r="K250" s="103"/>
      <c r="L250" s="103"/>
      <c r="M250" s="103"/>
      <c r="N250" s="103"/>
      <c r="O250" s="103"/>
      <c r="P250" s="103"/>
      <c r="Q250" s="103"/>
      <c r="R250" s="103"/>
      <c r="S250" s="103"/>
      <c r="T250" s="104"/>
    </row>
    <row r="251" spans="1:20" ht="18.95" customHeight="1">
      <c r="A251" s="102"/>
      <c r="B251" s="118"/>
      <c r="C251" s="103"/>
      <c r="D251" s="103"/>
      <c r="E251" s="103"/>
      <c r="F251" s="103"/>
      <c r="G251" s="103"/>
      <c r="H251" s="103"/>
      <c r="I251" s="103"/>
      <c r="J251" s="103"/>
      <c r="K251" s="103"/>
      <c r="L251" s="103"/>
      <c r="M251" s="103"/>
      <c r="N251" s="103"/>
      <c r="O251" s="103"/>
      <c r="P251" s="103"/>
      <c r="Q251" s="103"/>
      <c r="R251" s="103"/>
      <c r="S251" s="103"/>
      <c r="T251" s="104"/>
    </row>
    <row r="252" spans="1:20" ht="18.95" customHeight="1">
      <c r="A252" s="102"/>
      <c r="B252" s="118"/>
      <c r="C252" s="103"/>
      <c r="D252" s="103"/>
      <c r="E252" s="103"/>
      <c r="F252" s="103"/>
      <c r="G252" s="103"/>
      <c r="H252" s="103"/>
      <c r="I252" s="103"/>
      <c r="J252" s="103"/>
      <c r="K252" s="103"/>
      <c r="L252" s="103"/>
      <c r="M252" s="103"/>
      <c r="N252" s="103"/>
      <c r="O252" s="103"/>
      <c r="P252" s="103"/>
      <c r="Q252" s="103"/>
      <c r="R252" s="103"/>
      <c r="S252" s="103"/>
      <c r="T252" s="104"/>
    </row>
    <row r="253" spans="1:20" ht="18.95" customHeight="1">
      <c r="A253" s="102"/>
      <c r="B253" s="118"/>
      <c r="C253" s="103"/>
      <c r="D253" s="103"/>
      <c r="E253" s="103"/>
      <c r="F253" s="103"/>
      <c r="G253" s="103"/>
      <c r="H253" s="103"/>
      <c r="I253" s="103"/>
      <c r="J253" s="103"/>
      <c r="K253" s="103"/>
      <c r="L253" s="103"/>
      <c r="M253" s="103"/>
      <c r="N253" s="103"/>
      <c r="O253" s="103"/>
      <c r="P253" s="103"/>
      <c r="Q253" s="103"/>
      <c r="R253" s="103"/>
      <c r="S253" s="103"/>
      <c r="T253" s="104"/>
    </row>
    <row r="254" spans="1:20" ht="18.95" customHeight="1">
      <c r="A254" s="102"/>
      <c r="B254" s="118"/>
      <c r="C254" s="103"/>
      <c r="D254" s="103"/>
      <c r="E254" s="103"/>
      <c r="F254" s="103"/>
      <c r="G254" s="103"/>
      <c r="H254" s="103"/>
      <c r="I254" s="103"/>
      <c r="J254" s="103"/>
      <c r="K254" s="103"/>
      <c r="L254" s="103"/>
      <c r="M254" s="103"/>
      <c r="N254" s="103"/>
      <c r="O254" s="103"/>
      <c r="P254" s="103"/>
      <c r="Q254" s="103"/>
      <c r="R254" s="103"/>
      <c r="S254" s="103"/>
      <c r="T254" s="104"/>
    </row>
    <row r="255" spans="1:20" ht="18.95" customHeight="1">
      <c r="A255" s="102"/>
      <c r="B255" s="118"/>
      <c r="C255" s="103"/>
      <c r="D255" s="103"/>
      <c r="E255" s="103"/>
      <c r="F255" s="103"/>
      <c r="G255" s="103"/>
      <c r="H255" s="103"/>
      <c r="I255" s="103"/>
      <c r="J255" s="103"/>
      <c r="K255" s="103"/>
      <c r="L255" s="103"/>
      <c r="M255" s="103"/>
      <c r="N255" s="103"/>
      <c r="O255" s="103"/>
      <c r="P255" s="103"/>
      <c r="Q255" s="103"/>
      <c r="R255" s="103"/>
      <c r="S255" s="103"/>
      <c r="T255" s="104"/>
    </row>
    <row r="256" spans="1:20" ht="18.95" customHeight="1">
      <c r="A256" s="102"/>
      <c r="B256" s="118"/>
      <c r="C256" s="103"/>
      <c r="D256" s="103"/>
      <c r="E256" s="103"/>
      <c r="F256" s="103"/>
      <c r="G256" s="103"/>
      <c r="H256" s="103"/>
      <c r="I256" s="103"/>
      <c r="J256" s="103"/>
      <c r="K256" s="103"/>
      <c r="L256" s="103"/>
      <c r="M256" s="103"/>
      <c r="N256" s="103"/>
      <c r="O256" s="103"/>
      <c r="P256" s="103"/>
      <c r="Q256" s="103"/>
      <c r="R256" s="103"/>
      <c r="S256" s="103"/>
      <c r="T256" s="104"/>
    </row>
    <row r="257" spans="1:20" ht="18.95" customHeight="1">
      <c r="A257" s="102"/>
      <c r="B257" s="118"/>
      <c r="C257" s="103"/>
      <c r="D257" s="103"/>
      <c r="E257" s="103"/>
      <c r="F257" s="103"/>
      <c r="G257" s="103"/>
      <c r="H257" s="103"/>
      <c r="I257" s="103"/>
      <c r="J257" s="103"/>
      <c r="K257" s="103"/>
      <c r="L257" s="103"/>
      <c r="M257" s="103"/>
      <c r="N257" s="103"/>
      <c r="O257" s="103"/>
      <c r="P257" s="103"/>
      <c r="Q257" s="103"/>
      <c r="R257" s="103"/>
      <c r="S257" s="103"/>
      <c r="T257" s="104"/>
    </row>
    <row r="258" spans="1:20" ht="18.95" customHeight="1">
      <c r="A258" s="102"/>
      <c r="B258" s="118"/>
      <c r="C258" s="103"/>
      <c r="D258" s="103"/>
      <c r="E258" s="103"/>
      <c r="F258" s="103"/>
      <c r="G258" s="103"/>
      <c r="H258" s="103"/>
      <c r="I258" s="103"/>
      <c r="J258" s="103"/>
      <c r="K258" s="103"/>
      <c r="L258" s="103"/>
      <c r="M258" s="103"/>
      <c r="N258" s="103"/>
      <c r="O258" s="103"/>
      <c r="P258" s="103"/>
      <c r="Q258" s="103"/>
      <c r="R258" s="103"/>
      <c r="S258" s="103"/>
      <c r="T258" s="104"/>
    </row>
    <row r="259" spans="1:20" ht="18.95" customHeight="1">
      <c r="A259" s="102"/>
      <c r="B259" s="118"/>
      <c r="C259" s="103"/>
      <c r="D259" s="103"/>
      <c r="E259" s="103"/>
      <c r="F259" s="103"/>
      <c r="G259" s="103"/>
      <c r="H259" s="103"/>
      <c r="I259" s="103"/>
      <c r="J259" s="103"/>
      <c r="K259" s="103"/>
      <c r="L259" s="103"/>
      <c r="M259" s="103"/>
      <c r="N259" s="103"/>
      <c r="O259" s="103"/>
      <c r="P259" s="103"/>
      <c r="Q259" s="103"/>
      <c r="R259" s="103"/>
      <c r="S259" s="103"/>
      <c r="T259" s="104"/>
    </row>
    <row r="260" spans="1:20" ht="18.95" customHeight="1">
      <c r="A260" s="102"/>
      <c r="B260" s="118"/>
      <c r="C260" s="103"/>
      <c r="D260" s="103"/>
      <c r="E260" s="103"/>
      <c r="F260" s="103"/>
      <c r="G260" s="103"/>
      <c r="H260" s="103"/>
      <c r="I260" s="103"/>
      <c r="J260" s="103"/>
      <c r="K260" s="103"/>
      <c r="L260" s="103"/>
      <c r="M260" s="103"/>
      <c r="N260" s="103"/>
      <c r="O260" s="103"/>
      <c r="P260" s="103"/>
      <c r="Q260" s="103"/>
      <c r="R260" s="103"/>
      <c r="S260" s="103"/>
      <c r="T260" s="104"/>
    </row>
    <row r="261" spans="1:20" ht="18.95" customHeight="1">
      <c r="A261" s="102"/>
      <c r="B261" s="118"/>
      <c r="C261" s="103"/>
      <c r="D261" s="103"/>
      <c r="E261" s="103"/>
      <c r="F261" s="103"/>
      <c r="G261" s="103"/>
      <c r="H261" s="103"/>
      <c r="I261" s="103"/>
      <c r="J261" s="103"/>
      <c r="K261" s="103"/>
      <c r="L261" s="103"/>
      <c r="M261" s="103"/>
      <c r="N261" s="103"/>
      <c r="O261" s="103"/>
      <c r="P261" s="103"/>
      <c r="Q261" s="103"/>
      <c r="R261" s="103"/>
      <c r="S261" s="103"/>
      <c r="T261" s="104"/>
    </row>
    <row r="262" spans="1:20" ht="18.95" customHeight="1">
      <c r="A262" s="102"/>
      <c r="B262" s="118"/>
      <c r="C262" s="103"/>
      <c r="D262" s="103"/>
      <c r="E262" s="103"/>
      <c r="F262" s="103"/>
      <c r="G262" s="103"/>
      <c r="H262" s="103"/>
      <c r="I262" s="103"/>
      <c r="J262" s="103"/>
      <c r="K262" s="103"/>
      <c r="L262" s="103"/>
      <c r="M262" s="103"/>
      <c r="N262" s="103"/>
      <c r="O262" s="103"/>
      <c r="P262" s="103"/>
      <c r="Q262" s="103"/>
      <c r="R262" s="103"/>
      <c r="S262" s="103"/>
      <c r="T262" s="104"/>
    </row>
    <row r="263" spans="1:20" ht="18.95" customHeight="1">
      <c r="A263" s="102"/>
      <c r="B263" s="118"/>
      <c r="C263" s="103"/>
      <c r="D263" s="103"/>
      <c r="E263" s="103"/>
      <c r="F263" s="103"/>
      <c r="G263" s="103"/>
      <c r="H263" s="103"/>
      <c r="I263" s="103"/>
      <c r="J263" s="103"/>
      <c r="K263" s="103"/>
      <c r="L263" s="103"/>
      <c r="M263" s="103"/>
      <c r="N263" s="103"/>
      <c r="O263" s="103"/>
      <c r="P263" s="103"/>
      <c r="Q263" s="103"/>
      <c r="R263" s="103"/>
      <c r="S263" s="103"/>
      <c r="T263" s="104"/>
    </row>
    <row r="264" spans="1:20" ht="18.95" customHeight="1">
      <c r="A264" s="102"/>
      <c r="B264" s="118"/>
      <c r="C264" s="103"/>
      <c r="D264" s="103"/>
      <c r="E264" s="103"/>
      <c r="F264" s="103"/>
      <c r="G264" s="103"/>
      <c r="H264" s="103"/>
      <c r="I264" s="103"/>
      <c r="J264" s="103"/>
      <c r="K264" s="103"/>
      <c r="L264" s="103"/>
      <c r="M264" s="103"/>
      <c r="N264" s="103"/>
      <c r="O264" s="103"/>
      <c r="P264" s="103"/>
      <c r="Q264" s="103"/>
      <c r="R264" s="103"/>
      <c r="S264" s="103"/>
      <c r="T264" s="104"/>
    </row>
    <row r="265" spans="1:20" ht="18.95" customHeight="1">
      <c r="A265" s="102"/>
      <c r="B265" s="118"/>
      <c r="C265" s="103"/>
      <c r="D265" s="103"/>
      <c r="E265" s="103"/>
      <c r="F265" s="103"/>
      <c r="G265" s="103"/>
      <c r="H265" s="103"/>
      <c r="I265" s="103"/>
      <c r="J265" s="103"/>
      <c r="K265" s="103"/>
      <c r="L265" s="103"/>
      <c r="M265" s="103"/>
      <c r="N265" s="103"/>
      <c r="O265" s="103"/>
      <c r="P265" s="103"/>
      <c r="Q265" s="103"/>
      <c r="R265" s="103"/>
      <c r="S265" s="103"/>
      <c r="T265" s="104"/>
    </row>
    <row r="266" spans="1:20" ht="18.95" customHeight="1">
      <c r="A266" s="102"/>
      <c r="B266" s="118"/>
      <c r="C266" s="103"/>
      <c r="D266" s="103"/>
      <c r="E266" s="103"/>
      <c r="F266" s="103"/>
      <c r="G266" s="103"/>
      <c r="H266" s="103"/>
      <c r="I266" s="103"/>
      <c r="J266" s="103"/>
      <c r="K266" s="103"/>
      <c r="L266" s="103"/>
      <c r="M266" s="103"/>
      <c r="N266" s="103"/>
      <c r="O266" s="103"/>
      <c r="P266" s="103"/>
      <c r="Q266" s="103"/>
      <c r="R266" s="103"/>
      <c r="S266" s="103"/>
      <c r="T266" s="104"/>
    </row>
    <row r="267" spans="1:20" ht="18.95" customHeight="1">
      <c r="A267" s="102"/>
      <c r="B267" s="118"/>
      <c r="C267" s="103"/>
      <c r="D267" s="103"/>
      <c r="E267" s="103"/>
      <c r="F267" s="103"/>
      <c r="G267" s="103"/>
      <c r="H267" s="103"/>
      <c r="I267" s="103"/>
      <c r="J267" s="103"/>
      <c r="K267" s="103"/>
      <c r="L267" s="103"/>
      <c r="M267" s="103"/>
      <c r="N267" s="103"/>
      <c r="O267" s="103"/>
      <c r="P267" s="103"/>
      <c r="Q267" s="103"/>
      <c r="R267" s="103"/>
      <c r="S267" s="103"/>
      <c r="T267" s="104"/>
    </row>
    <row r="268" spans="1:20" ht="18.95" customHeight="1">
      <c r="A268" s="102"/>
      <c r="B268" s="118"/>
      <c r="C268" s="103"/>
      <c r="D268" s="103"/>
      <c r="E268" s="103"/>
      <c r="F268" s="103"/>
      <c r="G268" s="103"/>
      <c r="H268" s="103"/>
      <c r="I268" s="103"/>
      <c r="J268" s="103"/>
      <c r="K268" s="103"/>
      <c r="L268" s="103"/>
      <c r="M268" s="103"/>
      <c r="N268" s="103"/>
      <c r="O268" s="103"/>
      <c r="P268" s="103"/>
      <c r="Q268" s="103"/>
      <c r="R268" s="103"/>
      <c r="S268" s="103"/>
      <c r="T268" s="104"/>
    </row>
    <row r="269" spans="1:20" ht="18.95" customHeight="1">
      <c r="A269" s="102"/>
      <c r="B269" s="118"/>
      <c r="C269" s="103"/>
      <c r="D269" s="103"/>
      <c r="E269" s="103"/>
      <c r="F269" s="103"/>
      <c r="G269" s="103"/>
      <c r="H269" s="103"/>
      <c r="I269" s="103"/>
      <c r="J269" s="103"/>
      <c r="K269" s="103"/>
      <c r="L269" s="103"/>
      <c r="M269" s="103"/>
      <c r="N269" s="103"/>
      <c r="O269" s="103"/>
      <c r="P269" s="103"/>
      <c r="Q269" s="103"/>
      <c r="R269" s="103"/>
      <c r="S269" s="103"/>
      <c r="T269" s="104"/>
    </row>
    <row r="270" spans="1:20" ht="18.95" customHeight="1">
      <c r="A270" s="102"/>
      <c r="B270" s="118"/>
      <c r="C270" s="103"/>
      <c r="D270" s="103"/>
      <c r="E270" s="103"/>
      <c r="F270" s="103"/>
      <c r="G270" s="103"/>
      <c r="H270" s="103"/>
      <c r="I270" s="103"/>
      <c r="J270" s="103"/>
      <c r="K270" s="103"/>
      <c r="L270" s="103"/>
      <c r="M270" s="103"/>
      <c r="N270" s="103"/>
      <c r="O270" s="103"/>
      <c r="P270" s="103"/>
      <c r="Q270" s="103"/>
      <c r="R270" s="103"/>
      <c r="S270" s="103"/>
      <c r="T270" s="104"/>
    </row>
    <row r="271" spans="1:20" ht="18.95" customHeight="1">
      <c r="A271" s="102"/>
      <c r="B271" s="118"/>
      <c r="C271" s="103"/>
      <c r="D271" s="103"/>
      <c r="E271" s="103"/>
      <c r="F271" s="103"/>
      <c r="G271" s="103"/>
      <c r="H271" s="103"/>
      <c r="I271" s="103"/>
      <c r="J271" s="103"/>
      <c r="K271" s="103"/>
      <c r="L271" s="103"/>
      <c r="M271" s="103"/>
      <c r="N271" s="103"/>
      <c r="O271" s="103"/>
      <c r="P271" s="103"/>
      <c r="Q271" s="103"/>
      <c r="R271" s="103"/>
      <c r="S271" s="103"/>
      <c r="T271" s="104"/>
    </row>
    <row r="272" spans="1:20" ht="18.95" customHeight="1">
      <c r="A272" s="102"/>
      <c r="B272" s="118"/>
      <c r="C272" s="103"/>
      <c r="D272" s="103"/>
      <c r="E272" s="103"/>
      <c r="F272" s="103"/>
      <c r="G272" s="103"/>
      <c r="H272" s="103"/>
      <c r="I272" s="103"/>
      <c r="J272" s="103"/>
      <c r="K272" s="103"/>
      <c r="L272" s="103"/>
      <c r="M272" s="103"/>
      <c r="N272" s="103"/>
      <c r="O272" s="103"/>
      <c r="P272" s="103"/>
      <c r="Q272" s="103"/>
      <c r="R272" s="103"/>
      <c r="S272" s="103"/>
      <c r="T272" s="104"/>
    </row>
    <row r="273" spans="1:20" ht="18.95" customHeight="1">
      <c r="A273" s="102"/>
      <c r="B273" s="118"/>
      <c r="C273" s="103"/>
      <c r="D273" s="103"/>
      <c r="E273" s="103"/>
      <c r="F273" s="103"/>
      <c r="G273" s="103"/>
      <c r="H273" s="103"/>
      <c r="I273" s="103"/>
      <c r="J273" s="103"/>
      <c r="K273" s="103"/>
      <c r="L273" s="103"/>
      <c r="M273" s="103"/>
      <c r="N273" s="103"/>
      <c r="O273" s="103"/>
      <c r="P273" s="103"/>
      <c r="Q273" s="103"/>
      <c r="R273" s="103"/>
      <c r="S273" s="103"/>
      <c r="T273" s="104"/>
    </row>
    <row r="274" spans="1:20" ht="18.95" customHeight="1">
      <c r="A274" s="102"/>
      <c r="B274" s="118"/>
      <c r="C274" s="103"/>
      <c r="D274" s="103"/>
      <c r="E274" s="103"/>
      <c r="F274" s="103"/>
      <c r="G274" s="103"/>
      <c r="H274" s="103"/>
      <c r="I274" s="103"/>
      <c r="J274" s="103"/>
      <c r="K274" s="103"/>
      <c r="L274" s="103"/>
      <c r="M274" s="103"/>
      <c r="N274" s="103"/>
      <c r="O274" s="103"/>
      <c r="P274" s="103"/>
      <c r="Q274" s="103"/>
      <c r="R274" s="103"/>
      <c r="S274" s="103"/>
      <c r="T274" s="104"/>
    </row>
    <row r="275" spans="1:20" ht="18.95" customHeight="1">
      <c r="A275" s="102"/>
      <c r="B275" s="118"/>
      <c r="C275" s="103"/>
      <c r="D275" s="103"/>
      <c r="E275" s="103"/>
      <c r="F275" s="103"/>
      <c r="G275" s="103"/>
      <c r="H275" s="103"/>
      <c r="I275" s="103"/>
      <c r="J275" s="103"/>
      <c r="K275" s="103"/>
      <c r="L275" s="103"/>
      <c r="M275" s="103"/>
      <c r="N275" s="103"/>
      <c r="O275" s="103"/>
      <c r="P275" s="103"/>
      <c r="Q275" s="103"/>
      <c r="R275" s="103"/>
      <c r="S275" s="103"/>
      <c r="T275" s="104"/>
    </row>
    <row r="276" spans="1:20" ht="18.95" customHeight="1">
      <c r="A276" s="102"/>
      <c r="B276" s="118"/>
      <c r="C276" s="103"/>
      <c r="D276" s="103"/>
      <c r="E276" s="103"/>
      <c r="F276" s="103"/>
      <c r="G276" s="103"/>
      <c r="H276" s="103"/>
      <c r="I276" s="103"/>
      <c r="J276" s="103"/>
      <c r="K276" s="103"/>
      <c r="L276" s="103"/>
      <c r="M276" s="103"/>
      <c r="N276" s="103"/>
      <c r="O276" s="103"/>
      <c r="P276" s="103"/>
      <c r="Q276" s="103"/>
      <c r="R276" s="103"/>
      <c r="S276" s="103"/>
      <c r="T276" s="104"/>
    </row>
    <row r="277" spans="1:20" ht="18.95" customHeight="1">
      <c r="A277" s="102"/>
      <c r="B277" s="118"/>
      <c r="C277" s="103"/>
      <c r="D277" s="103"/>
      <c r="E277" s="103"/>
      <c r="F277" s="103"/>
      <c r="G277" s="103"/>
      <c r="H277" s="103"/>
      <c r="I277" s="103"/>
      <c r="J277" s="103"/>
      <c r="K277" s="103"/>
      <c r="L277" s="103"/>
      <c r="M277" s="103"/>
      <c r="N277" s="103"/>
      <c r="O277" s="103"/>
      <c r="P277" s="103"/>
      <c r="Q277" s="103"/>
      <c r="R277" s="103"/>
      <c r="S277" s="103"/>
      <c r="T277" s="104"/>
    </row>
    <row r="278" spans="1:20" ht="18.95" customHeight="1">
      <c r="A278" s="102"/>
      <c r="B278" s="118"/>
      <c r="C278" s="103"/>
      <c r="D278" s="103"/>
      <c r="E278" s="103"/>
      <c r="F278" s="103"/>
      <c r="G278" s="103"/>
      <c r="H278" s="103"/>
      <c r="I278" s="103"/>
      <c r="J278" s="103"/>
      <c r="K278" s="103"/>
      <c r="L278" s="103"/>
      <c r="M278" s="103"/>
      <c r="N278" s="103"/>
      <c r="O278" s="103"/>
      <c r="P278" s="103"/>
      <c r="Q278" s="103"/>
      <c r="R278" s="103"/>
      <c r="S278" s="103"/>
      <c r="T278" s="104"/>
    </row>
    <row r="279" spans="1:20" ht="18.95" customHeight="1">
      <c r="A279" s="102"/>
      <c r="B279" s="118"/>
      <c r="C279" s="103"/>
      <c r="D279" s="103"/>
      <c r="E279" s="103"/>
      <c r="F279" s="103"/>
      <c r="G279" s="103"/>
      <c r="H279" s="103"/>
      <c r="I279" s="103"/>
      <c r="J279" s="103"/>
      <c r="K279" s="103"/>
      <c r="L279" s="103"/>
      <c r="M279" s="103"/>
      <c r="N279" s="103"/>
      <c r="O279" s="103"/>
      <c r="P279" s="103"/>
      <c r="Q279" s="103"/>
      <c r="R279" s="103"/>
      <c r="S279" s="103"/>
      <c r="T279" s="104"/>
    </row>
    <row r="280" spans="1:20" ht="18.95" customHeight="1">
      <c r="A280" s="102"/>
      <c r="B280" s="118"/>
      <c r="C280" s="103"/>
      <c r="D280" s="103"/>
      <c r="E280" s="103"/>
      <c r="F280" s="103"/>
      <c r="G280" s="103"/>
      <c r="H280" s="103"/>
      <c r="I280" s="103"/>
      <c r="J280" s="103"/>
      <c r="K280" s="103"/>
      <c r="L280" s="103"/>
      <c r="M280" s="103"/>
      <c r="N280" s="103"/>
      <c r="O280" s="103"/>
      <c r="P280" s="103"/>
      <c r="Q280" s="103"/>
      <c r="R280" s="103"/>
      <c r="S280" s="103"/>
      <c r="T280" s="104"/>
    </row>
    <row r="281" spans="1:20" ht="18.95" customHeight="1">
      <c r="A281" s="102"/>
      <c r="B281" s="118"/>
      <c r="C281" s="103"/>
      <c r="D281" s="103"/>
      <c r="E281" s="103"/>
      <c r="F281" s="103"/>
      <c r="G281" s="103"/>
      <c r="H281" s="103"/>
      <c r="I281" s="103"/>
      <c r="J281" s="103"/>
      <c r="K281" s="103"/>
      <c r="L281" s="103"/>
      <c r="M281" s="103"/>
      <c r="N281" s="103"/>
      <c r="O281" s="103"/>
      <c r="P281" s="103"/>
      <c r="Q281" s="103"/>
      <c r="R281" s="103"/>
      <c r="S281" s="103"/>
      <c r="T281" s="104"/>
    </row>
    <row r="282" spans="1:20" ht="18.95" customHeight="1">
      <c r="A282" s="102"/>
      <c r="B282" s="118"/>
      <c r="C282" s="103"/>
      <c r="D282" s="103"/>
      <c r="E282" s="103"/>
      <c r="F282" s="103"/>
      <c r="G282" s="103"/>
      <c r="H282" s="103"/>
      <c r="I282" s="103"/>
      <c r="J282" s="103"/>
      <c r="K282" s="103"/>
      <c r="L282" s="103"/>
      <c r="M282" s="103"/>
      <c r="N282" s="103"/>
      <c r="O282" s="103"/>
      <c r="P282" s="103"/>
      <c r="Q282" s="103"/>
      <c r="R282" s="103"/>
      <c r="S282" s="103"/>
      <c r="T282" s="104"/>
    </row>
    <row r="283" spans="1:20" ht="18.95" customHeight="1">
      <c r="A283" s="102"/>
      <c r="B283" s="118"/>
      <c r="C283" s="103"/>
      <c r="D283" s="103"/>
      <c r="E283" s="103"/>
      <c r="F283" s="103"/>
      <c r="G283" s="103"/>
      <c r="H283" s="103"/>
      <c r="I283" s="103"/>
      <c r="J283" s="103"/>
      <c r="K283" s="103"/>
      <c r="L283" s="103"/>
      <c r="M283" s="103"/>
      <c r="N283" s="103"/>
      <c r="O283" s="103"/>
      <c r="P283" s="103"/>
      <c r="Q283" s="103"/>
      <c r="R283" s="103"/>
      <c r="S283" s="103"/>
      <c r="T283" s="104"/>
    </row>
    <row r="284" spans="1:20" ht="18.95" customHeight="1">
      <c r="A284" s="102"/>
      <c r="B284" s="118"/>
      <c r="C284" s="103"/>
      <c r="D284" s="103"/>
      <c r="E284" s="103"/>
      <c r="F284" s="103"/>
      <c r="G284" s="103"/>
      <c r="H284" s="103"/>
      <c r="I284" s="103"/>
      <c r="J284" s="103"/>
      <c r="K284" s="103"/>
      <c r="L284" s="103"/>
      <c r="M284" s="103"/>
      <c r="N284" s="103"/>
      <c r="O284" s="103"/>
      <c r="P284" s="103"/>
      <c r="Q284" s="103"/>
      <c r="R284" s="103"/>
      <c r="S284" s="103"/>
      <c r="T284" s="104"/>
    </row>
    <row r="285" spans="1:20" ht="18.95" customHeight="1">
      <c r="A285" s="102"/>
      <c r="B285" s="118"/>
      <c r="C285" s="103"/>
      <c r="D285" s="103"/>
      <c r="E285" s="103"/>
      <c r="F285" s="103"/>
      <c r="G285" s="103"/>
      <c r="H285" s="103"/>
      <c r="I285" s="103"/>
      <c r="J285" s="103"/>
      <c r="K285" s="103"/>
      <c r="L285" s="103"/>
      <c r="M285" s="103"/>
      <c r="N285" s="103"/>
      <c r="O285" s="103"/>
      <c r="P285" s="103"/>
      <c r="Q285" s="103"/>
      <c r="R285" s="103"/>
      <c r="S285" s="103"/>
      <c r="T285" s="104"/>
    </row>
    <row r="286" spans="1:20" ht="18.95" customHeight="1">
      <c r="A286" s="102"/>
      <c r="B286" s="118"/>
      <c r="C286" s="103"/>
      <c r="D286" s="103"/>
      <c r="E286" s="103"/>
      <c r="F286" s="103"/>
      <c r="G286" s="103"/>
      <c r="H286" s="103"/>
      <c r="I286" s="103"/>
      <c r="J286" s="103"/>
      <c r="K286" s="103"/>
      <c r="L286" s="103"/>
      <c r="M286" s="103"/>
      <c r="N286" s="103"/>
      <c r="O286" s="103"/>
      <c r="P286" s="103"/>
      <c r="Q286" s="103"/>
      <c r="R286" s="103"/>
      <c r="S286" s="103"/>
      <c r="T286" s="104"/>
    </row>
    <row r="287" spans="1:20" ht="18.95" customHeight="1">
      <c r="A287" s="102"/>
      <c r="B287" s="118"/>
      <c r="C287" s="103"/>
      <c r="D287" s="103"/>
      <c r="E287" s="103"/>
      <c r="F287" s="103"/>
      <c r="G287" s="103"/>
      <c r="H287" s="103"/>
      <c r="I287" s="103"/>
      <c r="J287" s="103"/>
      <c r="K287" s="103"/>
      <c r="L287" s="103"/>
      <c r="M287" s="103"/>
      <c r="N287" s="103"/>
      <c r="O287" s="103"/>
      <c r="P287" s="103"/>
      <c r="Q287" s="103"/>
      <c r="R287" s="103"/>
      <c r="S287" s="103"/>
      <c r="T287" s="104"/>
    </row>
    <row r="288" spans="1:20" ht="18.95" customHeight="1">
      <c r="A288" s="102"/>
      <c r="B288" s="118"/>
      <c r="C288" s="103"/>
      <c r="D288" s="103"/>
      <c r="E288" s="103"/>
      <c r="F288" s="103"/>
      <c r="G288" s="103"/>
      <c r="H288" s="103"/>
      <c r="I288" s="103"/>
      <c r="J288" s="103"/>
      <c r="K288" s="103"/>
      <c r="L288" s="103"/>
      <c r="M288" s="103"/>
      <c r="N288" s="103"/>
      <c r="O288" s="103"/>
      <c r="P288" s="103"/>
      <c r="Q288" s="103"/>
      <c r="R288" s="103"/>
      <c r="S288" s="103"/>
      <c r="T288" s="104"/>
    </row>
    <row r="290" spans="1:20">
      <c r="A290" s="240" t="s">
        <v>305</v>
      </c>
      <c r="B290" s="240"/>
      <c r="C290" s="240"/>
      <c r="D290" s="240"/>
      <c r="E290" s="240"/>
      <c r="F290" s="240"/>
      <c r="G290" s="240"/>
      <c r="H290" s="240"/>
      <c r="I290" s="240"/>
      <c r="J290" s="240"/>
      <c r="K290" s="240"/>
      <c r="L290" s="240"/>
      <c r="M290" s="240"/>
      <c r="N290" s="240"/>
      <c r="O290" s="240"/>
      <c r="P290" s="240"/>
      <c r="Q290" s="240"/>
      <c r="R290" s="240"/>
      <c r="S290" s="240"/>
      <c r="T290" s="240"/>
    </row>
  </sheetData>
  <customSheetViews>
    <customSheetView guid="{BC3DAF18-7010-4F12-AA15-743444918B74}" scale="70" showPageBreaks="1" fitToPage="1" printArea="1" view="pageBreakPreview" topLeftCell="A52">
      <selection activeCell="B55" sqref="B55:T55"/>
      <pageMargins left="0.43307086614173229" right="0.39370078740157483" top="0.74803149606299213" bottom="0.74803149606299213" header="0.31496062992125984" footer="0.31496062992125984"/>
      <pageSetup paperSize="8" scale="40" fitToHeight="0" orientation="landscape" horizontalDpi="300" verticalDpi="300" r:id="rId1"/>
    </customSheetView>
    <customSheetView guid="{AEA2E2E3-5B32-4875-901B-B78609C8AED7}" scale="64" showPageBreaks="1" fitToPage="1" printArea="1" view="pageBreakPreview" topLeftCell="A52">
      <selection activeCell="C68" sqref="C68"/>
      <pageMargins left="0.43307086614173229" right="0.39370078740157483" top="0.74803149606299213" bottom="0.74803149606299213" header="0.31496062992125984" footer="0.31496062992125984"/>
      <pageSetup paperSize="8" scale="36" fitToHeight="0" orientation="landscape" horizontalDpi="300" verticalDpi="300" r:id="rId2"/>
    </customSheetView>
  </customSheetViews>
  <mergeCells count="22">
    <mergeCell ref="A290:T290"/>
    <mergeCell ref="A3:A6"/>
    <mergeCell ref="C3:S3"/>
    <mergeCell ref="T3:T6"/>
    <mergeCell ref="B3:B6"/>
    <mergeCell ref="C4:H4"/>
    <mergeCell ref="I4:P4"/>
    <mergeCell ref="A30:D30"/>
    <mergeCell ref="B40:S40"/>
    <mergeCell ref="B41:S41"/>
    <mergeCell ref="B42:S42"/>
    <mergeCell ref="R4:S4"/>
    <mergeCell ref="B35:S35"/>
    <mergeCell ref="B36:S36"/>
    <mergeCell ref="B37:S37"/>
    <mergeCell ref="B38:S38"/>
    <mergeCell ref="B39:S39"/>
    <mergeCell ref="A1:T1"/>
    <mergeCell ref="B31:S31"/>
    <mergeCell ref="B32:S32"/>
    <mergeCell ref="B33:S33"/>
    <mergeCell ref="B34:S34"/>
  </mergeCells>
  <pageMargins left="0.43307086614173229" right="0.39370078740157483" top="0.39370078740157483" bottom="0.39370078740157483" header="0.31496062992125984" footer="0.31496062992125984"/>
  <pageSetup paperSize="8" scale="43" fitToHeight="0" orientation="landscape"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F52"/>
  <sheetViews>
    <sheetView topLeftCell="A5" zoomScale="60" zoomScaleNormal="60" workbookViewId="0">
      <pane xSplit="2" ySplit="2" topLeftCell="C7" activePane="bottomRight" state="frozen"/>
      <selection activeCell="A5" sqref="A5"/>
      <selection pane="topRight" activeCell="C5" sqref="C5"/>
      <selection pane="bottomLeft" activeCell="A7" sqref="A7"/>
      <selection pane="bottomRight" activeCell="U7" sqref="U7"/>
    </sheetView>
  </sheetViews>
  <sheetFormatPr defaultRowHeight="15"/>
  <cols>
    <col min="2" max="2" width="56.7109375" style="131" customWidth="1"/>
    <col min="3" max="3" width="17.85546875" customWidth="1"/>
    <col min="4" max="4" width="21.42578125" customWidth="1"/>
    <col min="5" max="5" width="19.7109375" customWidth="1"/>
    <col min="6" max="6" width="21" customWidth="1"/>
    <col min="7" max="7" width="25" customWidth="1"/>
    <col min="8" max="8" width="21.85546875" customWidth="1"/>
    <col min="9" max="9" width="18.7109375" customWidth="1"/>
    <col min="10" max="10" width="18.85546875" customWidth="1"/>
    <col min="11" max="11" width="19.5703125" customWidth="1"/>
    <col min="12" max="12" width="16" customWidth="1"/>
    <col min="13" max="13" width="15.5703125" customWidth="1"/>
    <col min="14" max="14" width="17.7109375" customWidth="1"/>
    <col min="15" max="15" width="20.85546875" customWidth="1"/>
    <col min="16" max="16" width="20.140625" customWidth="1"/>
    <col min="17" max="17" width="23.42578125" customWidth="1"/>
    <col min="18" max="18" width="19" customWidth="1"/>
    <col min="19" max="19" width="16.42578125" customWidth="1"/>
    <col min="20" max="20" width="17.85546875" customWidth="1"/>
    <col min="21" max="21" width="28.7109375" customWidth="1"/>
    <col min="22" max="22" width="18.5703125" customWidth="1"/>
    <col min="23" max="23" width="16.5703125" customWidth="1"/>
    <col min="24" max="24" width="19" customWidth="1"/>
    <col min="25" max="25" width="18.7109375" customWidth="1"/>
  </cols>
  <sheetData>
    <row r="1" spans="1:32" ht="20.25">
      <c r="A1" s="237" t="s">
        <v>443</v>
      </c>
      <c r="B1" s="237"/>
      <c r="C1" s="237"/>
      <c r="D1" s="237"/>
      <c r="E1" s="237"/>
      <c r="F1" s="237"/>
      <c r="G1" s="237"/>
      <c r="H1" s="237"/>
      <c r="I1" s="237"/>
      <c r="J1" s="237"/>
      <c r="K1" s="237"/>
      <c r="L1" s="237"/>
      <c r="M1" s="237"/>
      <c r="N1" s="237"/>
      <c r="O1" s="237"/>
      <c r="P1" s="237"/>
      <c r="Q1" s="237"/>
      <c r="R1" s="237"/>
      <c r="S1" s="237"/>
      <c r="T1" s="237"/>
      <c r="U1" s="237"/>
      <c r="V1" s="237"/>
      <c r="W1" s="237"/>
      <c r="X1" s="237"/>
      <c r="Y1" s="237"/>
      <c r="Z1" s="101"/>
      <c r="AA1" s="101"/>
      <c r="AB1" s="101"/>
      <c r="AC1" s="101"/>
      <c r="AD1" s="101"/>
      <c r="AE1" s="101"/>
      <c r="AF1" s="101"/>
    </row>
    <row r="2" spans="1:32" ht="18.75">
      <c r="Y2" s="120" t="s">
        <v>339</v>
      </c>
    </row>
    <row r="3" spans="1:32" ht="18.75" customHeight="1">
      <c r="A3" s="241" t="s">
        <v>37</v>
      </c>
      <c r="B3" s="247" t="s">
        <v>442</v>
      </c>
      <c r="C3" s="244" t="s">
        <v>444</v>
      </c>
      <c r="D3" s="245"/>
      <c r="E3" s="245"/>
      <c r="F3" s="245"/>
      <c r="G3" s="245"/>
      <c r="H3" s="245"/>
      <c r="I3" s="245"/>
      <c r="J3" s="245"/>
      <c r="K3" s="245"/>
      <c r="L3" s="245"/>
      <c r="M3" s="245"/>
      <c r="N3" s="245"/>
      <c r="O3" s="245"/>
      <c r="P3" s="245"/>
      <c r="Q3" s="245"/>
      <c r="R3" s="245"/>
      <c r="S3" s="245"/>
      <c r="T3" s="245"/>
      <c r="U3" s="245"/>
      <c r="V3" s="245"/>
      <c r="W3" s="245"/>
      <c r="X3" s="246"/>
      <c r="Y3" s="254" t="s">
        <v>325</v>
      </c>
    </row>
    <row r="4" spans="1:32" ht="54" customHeight="1">
      <c r="A4" s="242"/>
      <c r="B4" s="248"/>
      <c r="C4" s="250" t="s">
        <v>445</v>
      </c>
      <c r="D4" s="251"/>
      <c r="E4" s="251"/>
      <c r="F4" s="251"/>
      <c r="G4" s="251"/>
      <c r="H4" s="251"/>
      <c r="I4" s="251"/>
      <c r="J4" s="251"/>
      <c r="K4" s="251"/>
      <c r="L4" s="251"/>
      <c r="M4" s="257"/>
      <c r="N4" s="253" t="s">
        <v>480</v>
      </c>
      <c r="O4" s="253"/>
      <c r="P4" s="253"/>
      <c r="Q4" s="253"/>
      <c r="R4" s="253"/>
      <c r="S4" s="253"/>
      <c r="T4" s="253"/>
      <c r="U4" s="168" t="s">
        <v>532</v>
      </c>
      <c r="V4" s="253" t="s">
        <v>514</v>
      </c>
      <c r="W4" s="224"/>
      <c r="X4" s="224"/>
      <c r="Y4" s="255"/>
    </row>
    <row r="5" spans="1:32" ht="391.5" customHeight="1">
      <c r="A5" s="242"/>
      <c r="B5" s="248"/>
      <c r="C5" s="96" t="s">
        <v>355</v>
      </c>
      <c r="D5" s="97" t="s">
        <v>356</v>
      </c>
      <c r="E5" s="98" t="s">
        <v>446</v>
      </c>
      <c r="F5" s="96" t="s">
        <v>357</v>
      </c>
      <c r="G5" s="99" t="s">
        <v>358</v>
      </c>
      <c r="H5" s="99" t="s">
        <v>359</v>
      </c>
      <c r="I5" s="96" t="s">
        <v>360</v>
      </c>
      <c r="J5" s="96" t="s">
        <v>361</v>
      </c>
      <c r="K5" s="96" t="s">
        <v>363</v>
      </c>
      <c r="L5" s="98" t="s">
        <v>364</v>
      </c>
      <c r="M5" s="98" t="s">
        <v>365</v>
      </c>
      <c r="N5" s="96" t="s">
        <v>481</v>
      </c>
      <c r="O5" s="96" t="s">
        <v>482</v>
      </c>
      <c r="P5" s="96" t="s">
        <v>483</v>
      </c>
      <c r="Q5" s="96" t="s">
        <v>484</v>
      </c>
      <c r="R5" s="96" t="s">
        <v>485</v>
      </c>
      <c r="S5" s="96" t="s">
        <v>486</v>
      </c>
      <c r="T5" s="97" t="s">
        <v>487</v>
      </c>
      <c r="U5" s="87" t="s">
        <v>539</v>
      </c>
      <c r="V5" s="97" t="s">
        <v>511</v>
      </c>
      <c r="W5" s="100" t="s">
        <v>512</v>
      </c>
      <c r="X5" s="150" t="s">
        <v>513</v>
      </c>
      <c r="Y5" s="255"/>
    </row>
    <row r="6" spans="1:32" ht="129.75" customHeight="1">
      <c r="A6" s="243"/>
      <c r="B6" s="249"/>
      <c r="C6" s="86" t="s">
        <v>313</v>
      </c>
      <c r="D6" s="86" t="s">
        <v>306</v>
      </c>
      <c r="E6" s="86" t="s">
        <v>306</v>
      </c>
      <c r="F6" s="86" t="s">
        <v>306</v>
      </c>
      <c r="G6" s="86" t="s">
        <v>504</v>
      </c>
      <c r="H6" s="86" t="s">
        <v>504</v>
      </c>
      <c r="I6" s="86" t="s">
        <v>306</v>
      </c>
      <c r="J6" s="86" t="s">
        <v>306</v>
      </c>
      <c r="K6" s="88" t="s">
        <v>316</v>
      </c>
      <c r="L6" s="86" t="s">
        <v>306</v>
      </c>
      <c r="M6" s="86" t="s">
        <v>306</v>
      </c>
      <c r="N6" s="86" t="s">
        <v>306</v>
      </c>
      <c r="O6" s="88" t="s">
        <v>317</v>
      </c>
      <c r="P6" s="88" t="s">
        <v>318</v>
      </c>
      <c r="Q6" s="86" t="s">
        <v>509</v>
      </c>
      <c r="R6" s="88" t="s">
        <v>306</v>
      </c>
      <c r="S6" s="88" t="s">
        <v>306</v>
      </c>
      <c r="T6" s="88" t="s">
        <v>306</v>
      </c>
      <c r="U6" s="86" t="s">
        <v>537</v>
      </c>
      <c r="V6" s="88" t="s">
        <v>306</v>
      </c>
      <c r="W6" s="88" t="s">
        <v>306</v>
      </c>
      <c r="X6" s="152" t="s">
        <v>306</v>
      </c>
      <c r="Y6" s="256"/>
    </row>
    <row r="7" spans="1:32" ht="18.75">
      <c r="A7" s="85">
        <f>Свод!A9</f>
        <v>1</v>
      </c>
      <c r="B7" s="164" t="str">
        <f>Свод!B9</f>
        <v>Городской округ "Город Нарьян-Мар"</v>
      </c>
      <c r="C7" s="92">
        <v>2</v>
      </c>
      <c r="D7" s="92">
        <v>2</v>
      </c>
      <c r="E7" s="92">
        <v>2</v>
      </c>
      <c r="F7" s="92">
        <v>0</v>
      </c>
      <c r="G7" s="92">
        <v>2</v>
      </c>
      <c r="H7" s="92">
        <v>2</v>
      </c>
      <c r="I7" s="92">
        <v>2</v>
      </c>
      <c r="J7" s="92">
        <v>2</v>
      </c>
      <c r="K7" s="92">
        <v>0</v>
      </c>
      <c r="L7" s="92">
        <v>2</v>
      </c>
      <c r="M7" s="92">
        <v>2</v>
      </c>
      <c r="N7" s="92">
        <v>2</v>
      </c>
      <c r="O7" s="92">
        <v>2</v>
      </c>
      <c r="P7" s="92">
        <v>2</v>
      </c>
      <c r="Q7" s="92">
        <v>2</v>
      </c>
      <c r="R7" s="92">
        <v>2</v>
      </c>
      <c r="S7" s="92">
        <v>2</v>
      </c>
      <c r="T7" s="92">
        <v>2</v>
      </c>
      <c r="U7" s="92">
        <v>2</v>
      </c>
      <c r="V7" s="92">
        <v>2</v>
      </c>
      <c r="W7" s="92">
        <v>2</v>
      </c>
      <c r="X7" s="92">
        <v>2</v>
      </c>
      <c r="Y7" s="134">
        <f t="shared" ref="Y7:Y28" si="0">SUM(C7:X7)</f>
        <v>40</v>
      </c>
    </row>
    <row r="8" spans="1:32" ht="18.75">
      <c r="A8" s="85">
        <f>Свод!A10</f>
        <v>2</v>
      </c>
      <c r="B8" s="164" t="str">
        <f>Свод!B10</f>
        <v>Муниципальный район "Заполярный район"</v>
      </c>
      <c r="C8" s="92">
        <v>2</v>
      </c>
      <c r="D8" s="92">
        <v>2</v>
      </c>
      <c r="E8" s="92">
        <v>2</v>
      </c>
      <c r="F8" s="92">
        <v>2</v>
      </c>
      <c r="G8" s="92">
        <v>2</v>
      </c>
      <c r="H8" s="92">
        <v>2</v>
      </c>
      <c r="I8" s="92">
        <v>2</v>
      </c>
      <c r="J8" s="92">
        <v>2</v>
      </c>
      <c r="K8" s="92">
        <v>1</v>
      </c>
      <c r="L8" s="92">
        <v>2</v>
      </c>
      <c r="M8" s="92" t="s">
        <v>553</v>
      </c>
      <c r="N8" s="92">
        <v>2</v>
      </c>
      <c r="O8" s="92">
        <v>2</v>
      </c>
      <c r="P8" s="92">
        <v>2</v>
      </c>
      <c r="Q8" s="92">
        <v>2</v>
      </c>
      <c r="R8" s="92">
        <v>2</v>
      </c>
      <c r="S8" s="92">
        <v>2</v>
      </c>
      <c r="T8" s="92">
        <v>2</v>
      </c>
      <c r="U8" s="92">
        <v>2</v>
      </c>
      <c r="V8" s="92">
        <v>2</v>
      </c>
      <c r="W8" s="92">
        <v>2</v>
      </c>
      <c r="X8" s="92">
        <v>0</v>
      </c>
      <c r="Y8" s="134">
        <f t="shared" si="0"/>
        <v>39</v>
      </c>
    </row>
    <row r="9" spans="1:32" ht="31.5">
      <c r="A9" s="85">
        <f>Свод!A11</f>
        <v>3</v>
      </c>
      <c r="B9" s="164" t="str">
        <f>Свод!B11</f>
        <v>МО "Андегский сельсовет" Ненецкого автономного округа</v>
      </c>
      <c r="C9" s="92">
        <v>0</v>
      </c>
      <c r="D9" s="92">
        <v>0</v>
      </c>
      <c r="E9" s="92">
        <v>0</v>
      </c>
      <c r="F9" s="92">
        <v>0</v>
      </c>
      <c r="G9" s="92">
        <v>0</v>
      </c>
      <c r="H9" s="92">
        <v>0</v>
      </c>
      <c r="I9" s="92">
        <v>0</v>
      </c>
      <c r="J9" s="92">
        <v>0</v>
      </c>
      <c r="K9" s="92">
        <v>0</v>
      </c>
      <c r="L9" s="92">
        <v>0</v>
      </c>
      <c r="M9" s="92" t="s">
        <v>553</v>
      </c>
      <c r="N9" s="92">
        <v>0</v>
      </c>
      <c r="O9" s="92">
        <v>0</v>
      </c>
      <c r="P9" s="92">
        <v>0</v>
      </c>
      <c r="Q9" s="92">
        <v>0</v>
      </c>
      <c r="R9" s="92">
        <v>0</v>
      </c>
      <c r="S9" s="92">
        <v>0</v>
      </c>
      <c r="T9" s="92">
        <v>0</v>
      </c>
      <c r="U9" s="92" t="s">
        <v>553</v>
      </c>
      <c r="V9" s="92">
        <v>0</v>
      </c>
      <c r="W9" s="92">
        <v>0</v>
      </c>
      <c r="X9" s="92">
        <v>0</v>
      </c>
      <c r="Y9" s="134">
        <f t="shared" si="0"/>
        <v>0</v>
      </c>
    </row>
    <row r="10" spans="1:32" ht="31.5">
      <c r="A10" s="85">
        <f>Свод!A12</f>
        <v>4</v>
      </c>
      <c r="B10" s="164" t="str">
        <f>Свод!B12</f>
        <v>МО "Великовисочный сельсовет" Ненецкого автономного округа</v>
      </c>
      <c r="C10" s="92">
        <v>0</v>
      </c>
      <c r="D10" s="92">
        <v>0</v>
      </c>
      <c r="E10" s="92">
        <v>0</v>
      </c>
      <c r="F10" s="92">
        <v>0</v>
      </c>
      <c r="G10" s="92">
        <v>0</v>
      </c>
      <c r="H10" s="92">
        <v>0</v>
      </c>
      <c r="I10" s="92">
        <v>0</v>
      </c>
      <c r="J10" s="92">
        <v>0</v>
      </c>
      <c r="K10" s="92">
        <v>0</v>
      </c>
      <c r="L10" s="92">
        <v>0</v>
      </c>
      <c r="M10" s="92" t="s">
        <v>553</v>
      </c>
      <c r="N10" s="92">
        <v>0</v>
      </c>
      <c r="O10" s="92">
        <v>0</v>
      </c>
      <c r="P10" s="92">
        <v>0</v>
      </c>
      <c r="Q10" s="92">
        <v>0</v>
      </c>
      <c r="R10" s="92">
        <v>0</v>
      </c>
      <c r="S10" s="92">
        <v>0</v>
      </c>
      <c r="T10" s="92">
        <v>0</v>
      </c>
      <c r="U10" s="92" t="s">
        <v>553</v>
      </c>
      <c r="V10" s="92">
        <v>0</v>
      </c>
      <c r="W10" s="92">
        <v>0</v>
      </c>
      <c r="X10" s="92">
        <v>0</v>
      </c>
      <c r="Y10" s="134">
        <f t="shared" si="0"/>
        <v>0</v>
      </c>
    </row>
    <row r="11" spans="1:32" ht="31.5">
      <c r="A11" s="85">
        <f>Свод!A13</f>
        <v>5</v>
      </c>
      <c r="B11" s="164" t="str">
        <f>Свод!B13</f>
        <v xml:space="preserve"> МО "Канинский сельсовет" Ненецкого автономного округа</v>
      </c>
      <c r="C11" s="92">
        <v>0</v>
      </c>
      <c r="D11" s="92">
        <v>0</v>
      </c>
      <c r="E11" s="92">
        <v>0</v>
      </c>
      <c r="F11" s="92">
        <v>0</v>
      </c>
      <c r="G11" s="92">
        <v>0</v>
      </c>
      <c r="H11" s="92">
        <v>0</v>
      </c>
      <c r="I11" s="92">
        <v>0</v>
      </c>
      <c r="J11" s="92">
        <v>0</v>
      </c>
      <c r="K11" s="92">
        <v>0</v>
      </c>
      <c r="L11" s="92">
        <v>0</v>
      </c>
      <c r="M11" s="92" t="s">
        <v>553</v>
      </c>
      <c r="N11" s="92">
        <v>0</v>
      </c>
      <c r="O11" s="92">
        <v>0</v>
      </c>
      <c r="P11" s="92">
        <v>0</v>
      </c>
      <c r="Q11" s="92">
        <v>0</v>
      </c>
      <c r="R11" s="92">
        <v>0</v>
      </c>
      <c r="S11" s="92">
        <v>0</v>
      </c>
      <c r="T11" s="92">
        <v>0</v>
      </c>
      <c r="U11" s="92" t="s">
        <v>553</v>
      </c>
      <c r="V11" s="92">
        <v>0</v>
      </c>
      <c r="W11" s="92">
        <v>0</v>
      </c>
      <c r="X11" s="92">
        <v>0</v>
      </c>
      <c r="Y11" s="134">
        <f t="shared" si="0"/>
        <v>0</v>
      </c>
    </row>
    <row r="12" spans="1:32" ht="31.5">
      <c r="A12" s="85">
        <f>Свод!A14</f>
        <v>6</v>
      </c>
      <c r="B12" s="164" t="str">
        <f>Свод!B14</f>
        <v xml:space="preserve"> МО "Карский сельсовет" Ненецкого автономного округа</v>
      </c>
      <c r="C12" s="92">
        <v>1</v>
      </c>
      <c r="D12" s="92">
        <v>0</v>
      </c>
      <c r="E12" s="92">
        <v>0</v>
      </c>
      <c r="F12" s="92">
        <v>0</v>
      </c>
      <c r="G12" s="92">
        <v>0</v>
      </c>
      <c r="H12" s="92">
        <v>0</v>
      </c>
      <c r="I12" s="92">
        <v>0</v>
      </c>
      <c r="J12" s="92">
        <v>0</v>
      </c>
      <c r="K12" s="92">
        <v>0</v>
      </c>
      <c r="L12" s="92">
        <v>0</v>
      </c>
      <c r="M12" s="92" t="s">
        <v>553</v>
      </c>
      <c r="N12" s="92">
        <v>0</v>
      </c>
      <c r="O12" s="92">
        <v>0</v>
      </c>
      <c r="P12" s="92">
        <v>0</v>
      </c>
      <c r="Q12" s="92">
        <v>0</v>
      </c>
      <c r="R12" s="92">
        <v>0</v>
      </c>
      <c r="S12" s="92">
        <v>0</v>
      </c>
      <c r="T12" s="92">
        <v>0</v>
      </c>
      <c r="U12" s="92" t="s">
        <v>553</v>
      </c>
      <c r="V12" s="92">
        <v>0</v>
      </c>
      <c r="W12" s="92">
        <v>0</v>
      </c>
      <c r="X12" s="92">
        <v>0</v>
      </c>
      <c r="Y12" s="134">
        <f t="shared" si="0"/>
        <v>1</v>
      </c>
    </row>
    <row r="13" spans="1:32" ht="31.5">
      <c r="A13" s="85">
        <f>Свод!A15</f>
        <v>7</v>
      </c>
      <c r="B13" s="164" t="str">
        <f>Свод!B15</f>
        <v>МО "Колгуевский сельсовет" Ненецкого автономного округа</v>
      </c>
      <c r="C13" s="92">
        <v>0</v>
      </c>
      <c r="D13" s="92">
        <v>0</v>
      </c>
      <c r="E13" s="92">
        <v>0</v>
      </c>
      <c r="F13" s="92">
        <v>0</v>
      </c>
      <c r="G13" s="92">
        <v>0</v>
      </c>
      <c r="H13" s="92">
        <v>0</v>
      </c>
      <c r="I13" s="92">
        <v>0</v>
      </c>
      <c r="J13" s="92">
        <v>0</v>
      </c>
      <c r="K13" s="92">
        <v>0</v>
      </c>
      <c r="L13" s="92">
        <v>0</v>
      </c>
      <c r="M13" s="92" t="s">
        <v>553</v>
      </c>
      <c r="N13" s="92">
        <v>0</v>
      </c>
      <c r="O13" s="92">
        <v>0</v>
      </c>
      <c r="P13" s="92">
        <v>0</v>
      </c>
      <c r="Q13" s="92">
        <v>0</v>
      </c>
      <c r="R13" s="92">
        <v>0</v>
      </c>
      <c r="S13" s="92">
        <v>0</v>
      </c>
      <c r="T13" s="92">
        <v>0</v>
      </c>
      <c r="U13" s="92" t="s">
        <v>553</v>
      </c>
      <c r="V13" s="92">
        <v>0</v>
      </c>
      <c r="W13" s="92">
        <v>0</v>
      </c>
      <c r="X13" s="92">
        <v>0</v>
      </c>
      <c r="Y13" s="134">
        <f t="shared" si="0"/>
        <v>0</v>
      </c>
    </row>
    <row r="14" spans="1:32" ht="31.5">
      <c r="A14" s="85">
        <f>Свод!A16</f>
        <v>8</v>
      </c>
      <c r="B14" s="164" t="str">
        <f>Свод!B16</f>
        <v>МО "Коткинский сельсовет" Ненецкого автономного округа</v>
      </c>
      <c r="C14" s="92">
        <v>0</v>
      </c>
      <c r="D14" s="92">
        <v>0</v>
      </c>
      <c r="E14" s="92">
        <v>0</v>
      </c>
      <c r="F14" s="92">
        <v>0</v>
      </c>
      <c r="G14" s="92">
        <v>0</v>
      </c>
      <c r="H14" s="92">
        <v>0</v>
      </c>
      <c r="I14" s="92">
        <v>0</v>
      </c>
      <c r="J14" s="92">
        <v>0</v>
      </c>
      <c r="K14" s="92">
        <v>0</v>
      </c>
      <c r="L14" s="92">
        <v>0</v>
      </c>
      <c r="M14" s="92" t="s">
        <v>553</v>
      </c>
      <c r="N14" s="92">
        <v>0</v>
      </c>
      <c r="O14" s="92">
        <v>0</v>
      </c>
      <c r="P14" s="92">
        <v>0</v>
      </c>
      <c r="Q14" s="92">
        <v>0</v>
      </c>
      <c r="R14" s="92">
        <v>0</v>
      </c>
      <c r="S14" s="92">
        <v>0</v>
      </c>
      <c r="T14" s="92">
        <v>0</v>
      </c>
      <c r="U14" s="92" t="s">
        <v>553</v>
      </c>
      <c r="V14" s="92">
        <v>0</v>
      </c>
      <c r="W14" s="92">
        <v>0</v>
      </c>
      <c r="X14" s="92">
        <v>0</v>
      </c>
      <c r="Y14" s="134">
        <f t="shared" si="0"/>
        <v>0</v>
      </c>
    </row>
    <row r="15" spans="1:32" ht="31.5">
      <c r="A15" s="85">
        <f>Свод!A17</f>
        <v>9</v>
      </c>
      <c r="B15" s="164" t="str">
        <f>Свод!B17</f>
        <v xml:space="preserve"> МО "Малоземельский сельсовет" Ненецкого автономного округа</v>
      </c>
      <c r="C15" s="92">
        <v>1</v>
      </c>
      <c r="D15" s="92">
        <v>0</v>
      </c>
      <c r="E15" s="92">
        <v>0</v>
      </c>
      <c r="F15" s="92">
        <v>0</v>
      </c>
      <c r="G15" s="92">
        <v>0</v>
      </c>
      <c r="H15" s="92">
        <v>0</v>
      </c>
      <c r="I15" s="92">
        <v>0</v>
      </c>
      <c r="J15" s="92">
        <v>0</v>
      </c>
      <c r="K15" s="92">
        <v>0</v>
      </c>
      <c r="L15" s="92">
        <v>0</v>
      </c>
      <c r="M15" s="92" t="s">
        <v>553</v>
      </c>
      <c r="N15" s="92">
        <v>0</v>
      </c>
      <c r="O15" s="92">
        <v>0</v>
      </c>
      <c r="P15" s="92">
        <v>0</v>
      </c>
      <c r="Q15" s="92">
        <v>0</v>
      </c>
      <c r="R15" s="92">
        <v>0</v>
      </c>
      <c r="S15" s="92">
        <v>0</v>
      </c>
      <c r="T15" s="92">
        <v>0</v>
      </c>
      <c r="U15" s="92" t="s">
        <v>553</v>
      </c>
      <c r="V15" s="92">
        <v>0</v>
      </c>
      <c r="W15" s="92">
        <v>0</v>
      </c>
      <c r="X15" s="92">
        <v>0</v>
      </c>
      <c r="Y15" s="134">
        <f t="shared" si="0"/>
        <v>1</v>
      </c>
    </row>
    <row r="16" spans="1:32" ht="31.5">
      <c r="A16" s="85">
        <f>Свод!A18</f>
        <v>10</v>
      </c>
      <c r="B16" s="164" t="str">
        <f>Свод!B18</f>
        <v xml:space="preserve"> МО "Омский сельсовет" Ненецкого автономного округа</v>
      </c>
      <c r="C16" s="92">
        <v>0</v>
      </c>
      <c r="D16" s="92">
        <v>0</v>
      </c>
      <c r="E16" s="92">
        <v>0</v>
      </c>
      <c r="F16" s="92">
        <v>0</v>
      </c>
      <c r="G16" s="92">
        <v>0</v>
      </c>
      <c r="H16" s="92">
        <v>0</v>
      </c>
      <c r="I16" s="92">
        <v>0</v>
      </c>
      <c r="J16" s="92">
        <v>0</v>
      </c>
      <c r="K16" s="92">
        <v>0</v>
      </c>
      <c r="L16" s="92">
        <v>0</v>
      </c>
      <c r="M16" s="92" t="s">
        <v>553</v>
      </c>
      <c r="N16" s="92">
        <v>0</v>
      </c>
      <c r="O16" s="92">
        <v>0</v>
      </c>
      <c r="P16" s="92">
        <v>0</v>
      </c>
      <c r="Q16" s="92">
        <v>0</v>
      </c>
      <c r="R16" s="92">
        <v>0</v>
      </c>
      <c r="S16" s="92">
        <v>0</v>
      </c>
      <c r="T16" s="92">
        <v>0</v>
      </c>
      <c r="U16" s="92" t="s">
        <v>553</v>
      </c>
      <c r="V16" s="92">
        <v>0</v>
      </c>
      <c r="W16" s="92">
        <v>0</v>
      </c>
      <c r="X16" s="92">
        <v>0</v>
      </c>
      <c r="Y16" s="134">
        <f t="shared" si="0"/>
        <v>0</v>
      </c>
    </row>
    <row r="17" spans="1:25" ht="31.5">
      <c r="A17" s="85">
        <f>Свод!A19</f>
        <v>11</v>
      </c>
      <c r="B17" s="164" t="str">
        <f>Свод!B19</f>
        <v xml:space="preserve"> МО "Пешский сельсовет" Ненецкого автономного округа</v>
      </c>
      <c r="C17" s="92">
        <v>2</v>
      </c>
      <c r="D17" s="92">
        <f>2*0.5</f>
        <v>1</v>
      </c>
      <c r="E17" s="92">
        <v>2</v>
      </c>
      <c r="F17" s="92">
        <v>2</v>
      </c>
      <c r="G17" s="92">
        <v>2</v>
      </c>
      <c r="H17" s="92">
        <v>2</v>
      </c>
      <c r="I17" s="92">
        <v>2</v>
      </c>
      <c r="J17" s="92">
        <v>2</v>
      </c>
      <c r="K17" s="92">
        <v>0</v>
      </c>
      <c r="L17" s="92">
        <v>2</v>
      </c>
      <c r="M17" s="92" t="s">
        <v>553</v>
      </c>
      <c r="N17" s="92">
        <v>0</v>
      </c>
      <c r="O17" s="92">
        <v>0</v>
      </c>
      <c r="P17" s="92">
        <v>0</v>
      </c>
      <c r="Q17" s="92">
        <v>0</v>
      </c>
      <c r="R17" s="92">
        <v>0</v>
      </c>
      <c r="S17" s="92">
        <v>0</v>
      </c>
      <c r="T17" s="92">
        <v>0</v>
      </c>
      <c r="U17" s="92" t="s">
        <v>553</v>
      </c>
      <c r="V17" s="92">
        <v>2</v>
      </c>
      <c r="W17" s="92">
        <v>0</v>
      </c>
      <c r="X17" s="92">
        <v>0</v>
      </c>
      <c r="Y17" s="134">
        <f t="shared" si="0"/>
        <v>19</v>
      </c>
    </row>
    <row r="18" spans="1:25" ht="31.5">
      <c r="A18" s="85">
        <f>Свод!A20</f>
        <v>12</v>
      </c>
      <c r="B18" s="164" t="str">
        <f>Свод!B20</f>
        <v xml:space="preserve"> МО "Приморско-Куйский сельсовет" Ненецкого автономного округа</v>
      </c>
      <c r="C18" s="92">
        <v>1</v>
      </c>
      <c r="D18" s="92">
        <v>0</v>
      </c>
      <c r="E18" s="92">
        <v>0</v>
      </c>
      <c r="F18" s="92">
        <v>0</v>
      </c>
      <c r="G18" s="92">
        <v>0</v>
      </c>
      <c r="H18" s="92">
        <v>0</v>
      </c>
      <c r="I18" s="92">
        <v>0</v>
      </c>
      <c r="J18" s="92">
        <v>0</v>
      </c>
      <c r="K18" s="92">
        <v>0</v>
      </c>
      <c r="L18" s="92">
        <v>0</v>
      </c>
      <c r="M18" s="92" t="s">
        <v>553</v>
      </c>
      <c r="N18" s="92">
        <v>0</v>
      </c>
      <c r="O18" s="92">
        <v>0</v>
      </c>
      <c r="P18" s="92">
        <v>0</v>
      </c>
      <c r="Q18" s="92">
        <v>0</v>
      </c>
      <c r="R18" s="92">
        <v>0</v>
      </c>
      <c r="S18" s="92">
        <v>0</v>
      </c>
      <c r="T18" s="92">
        <v>0</v>
      </c>
      <c r="U18" s="92" t="s">
        <v>553</v>
      </c>
      <c r="V18" s="92">
        <v>0</v>
      </c>
      <c r="W18" s="92">
        <v>0</v>
      </c>
      <c r="X18" s="92">
        <v>0</v>
      </c>
      <c r="Y18" s="134">
        <f t="shared" si="0"/>
        <v>1</v>
      </c>
    </row>
    <row r="19" spans="1:25" ht="31.5">
      <c r="A19" s="85">
        <f>Свод!A21</f>
        <v>13</v>
      </c>
      <c r="B19" s="164" t="str">
        <f>Свод!B21</f>
        <v xml:space="preserve"> МО "Пустозерский сельсовет" Ненецкого автономного округа</v>
      </c>
      <c r="C19" s="92">
        <v>1</v>
      </c>
      <c r="D19" s="92">
        <v>0</v>
      </c>
      <c r="E19" s="92">
        <v>0</v>
      </c>
      <c r="F19" s="92">
        <v>0</v>
      </c>
      <c r="G19" s="92">
        <v>0</v>
      </c>
      <c r="H19" s="92">
        <v>0</v>
      </c>
      <c r="I19" s="92">
        <v>0</v>
      </c>
      <c r="J19" s="92">
        <v>0</v>
      </c>
      <c r="K19" s="92">
        <v>0</v>
      </c>
      <c r="L19" s="92">
        <v>0</v>
      </c>
      <c r="M19" s="92" t="s">
        <v>553</v>
      </c>
      <c r="N19" s="92">
        <v>0</v>
      </c>
      <c r="O19" s="92">
        <v>0</v>
      </c>
      <c r="P19" s="92">
        <v>0</v>
      </c>
      <c r="Q19" s="92">
        <v>0</v>
      </c>
      <c r="R19" s="92">
        <v>0</v>
      </c>
      <c r="S19" s="92">
        <v>0</v>
      </c>
      <c r="T19" s="92">
        <v>0</v>
      </c>
      <c r="U19" s="92" t="s">
        <v>553</v>
      </c>
      <c r="V19" s="92">
        <v>0</v>
      </c>
      <c r="W19" s="92">
        <v>0</v>
      </c>
      <c r="X19" s="92">
        <v>0</v>
      </c>
      <c r="Y19" s="134">
        <f t="shared" si="0"/>
        <v>1</v>
      </c>
    </row>
    <row r="20" spans="1:25" ht="31.5">
      <c r="A20" s="85">
        <f>Свод!A22</f>
        <v>14</v>
      </c>
      <c r="B20" s="164" t="str">
        <f>Свод!B22</f>
        <v>МО "Тельвисочный сельсовет" Ненецкого автономного округа</v>
      </c>
      <c r="C20" s="92">
        <v>2</v>
      </c>
      <c r="D20" s="92">
        <f>2*0.5</f>
        <v>1</v>
      </c>
      <c r="E20" s="92">
        <v>2</v>
      </c>
      <c r="F20" s="92">
        <v>2</v>
      </c>
      <c r="G20" s="92">
        <v>1</v>
      </c>
      <c r="H20" s="92">
        <v>1</v>
      </c>
      <c r="I20" s="92">
        <v>2</v>
      </c>
      <c r="J20" s="92">
        <v>2</v>
      </c>
      <c r="K20" s="92">
        <v>0</v>
      </c>
      <c r="L20" s="92">
        <v>2</v>
      </c>
      <c r="M20" s="92" t="s">
        <v>553</v>
      </c>
      <c r="N20" s="92">
        <v>2</v>
      </c>
      <c r="O20" s="92">
        <v>2</v>
      </c>
      <c r="P20" s="92">
        <v>2</v>
      </c>
      <c r="Q20" s="92">
        <v>1</v>
      </c>
      <c r="R20" s="92">
        <v>2</v>
      </c>
      <c r="S20" s="92"/>
      <c r="T20" s="92">
        <v>2</v>
      </c>
      <c r="U20" s="92" t="s">
        <v>553</v>
      </c>
      <c r="V20" s="92">
        <v>2</v>
      </c>
      <c r="W20" s="92">
        <v>0</v>
      </c>
      <c r="X20" s="92">
        <v>0</v>
      </c>
      <c r="Y20" s="134">
        <f t="shared" si="0"/>
        <v>28</v>
      </c>
    </row>
    <row r="21" spans="1:25" ht="31.5">
      <c r="A21" s="85">
        <f>Свод!A23</f>
        <v>15</v>
      </c>
      <c r="B21" s="164" t="str">
        <f>Свод!B23</f>
        <v xml:space="preserve"> МО "Тиманский сельсовет" Ненецкого автономного округа</v>
      </c>
      <c r="C21" s="92">
        <v>1</v>
      </c>
      <c r="D21" s="92">
        <v>0</v>
      </c>
      <c r="E21" s="92">
        <v>0</v>
      </c>
      <c r="F21" s="92">
        <v>0</v>
      </c>
      <c r="G21" s="92">
        <v>0</v>
      </c>
      <c r="H21" s="92">
        <v>0</v>
      </c>
      <c r="I21" s="92">
        <v>0</v>
      </c>
      <c r="J21" s="92">
        <v>0</v>
      </c>
      <c r="K21" s="92">
        <v>0</v>
      </c>
      <c r="L21" s="92">
        <v>0</v>
      </c>
      <c r="M21" s="92" t="s">
        <v>553</v>
      </c>
      <c r="N21" s="92">
        <v>0</v>
      </c>
      <c r="O21" s="92">
        <v>0</v>
      </c>
      <c r="P21" s="92">
        <v>0</v>
      </c>
      <c r="Q21" s="92">
        <v>0</v>
      </c>
      <c r="R21" s="92">
        <v>0</v>
      </c>
      <c r="S21" s="92">
        <v>0</v>
      </c>
      <c r="T21" s="92">
        <v>0</v>
      </c>
      <c r="U21" s="92" t="s">
        <v>553</v>
      </c>
      <c r="V21" s="92">
        <v>0</v>
      </c>
      <c r="W21" s="92">
        <v>0</v>
      </c>
      <c r="X21" s="92">
        <v>0</v>
      </c>
      <c r="Y21" s="134">
        <f t="shared" si="0"/>
        <v>1</v>
      </c>
    </row>
    <row r="22" spans="1:25" ht="31.5">
      <c r="A22" s="85">
        <f>Свод!A24</f>
        <v>16</v>
      </c>
      <c r="B22" s="164" t="str">
        <f>Свод!B24</f>
        <v>МО "Хорей-Верский сельсовет" Ненецкого автономного округа</v>
      </c>
      <c r="C22" s="92">
        <v>1</v>
      </c>
      <c r="D22" s="92">
        <v>0</v>
      </c>
      <c r="E22" s="92">
        <v>0</v>
      </c>
      <c r="F22" s="92">
        <v>0</v>
      </c>
      <c r="G22" s="92">
        <v>0</v>
      </c>
      <c r="H22" s="92">
        <v>0</v>
      </c>
      <c r="I22" s="92">
        <v>0</v>
      </c>
      <c r="J22" s="92">
        <v>0</v>
      </c>
      <c r="K22" s="92">
        <v>0</v>
      </c>
      <c r="L22" s="92">
        <v>0</v>
      </c>
      <c r="M22" s="92" t="s">
        <v>553</v>
      </c>
      <c r="N22" s="92">
        <v>0</v>
      </c>
      <c r="O22" s="92">
        <v>0</v>
      </c>
      <c r="P22" s="92">
        <v>0</v>
      </c>
      <c r="Q22" s="92">
        <v>0</v>
      </c>
      <c r="R22" s="92">
        <v>0</v>
      </c>
      <c r="S22" s="92">
        <v>0</v>
      </c>
      <c r="T22" s="92">
        <v>0</v>
      </c>
      <c r="U22" s="92" t="s">
        <v>553</v>
      </c>
      <c r="V22" s="92">
        <v>0</v>
      </c>
      <c r="W22" s="92">
        <v>0</v>
      </c>
      <c r="X22" s="92">
        <v>0</v>
      </c>
      <c r="Y22" s="134">
        <f t="shared" si="0"/>
        <v>1</v>
      </c>
    </row>
    <row r="23" spans="1:25" ht="31.5">
      <c r="A23" s="85">
        <f>Свод!A25</f>
        <v>17</v>
      </c>
      <c r="B23" s="164" t="str">
        <f>Свод!B25</f>
        <v>МО "Хоседа-Хардский сельсовет" Ненецкого автономного округа</v>
      </c>
      <c r="C23" s="92">
        <v>1</v>
      </c>
      <c r="D23" s="92">
        <v>0</v>
      </c>
      <c r="E23" s="92">
        <v>0</v>
      </c>
      <c r="F23" s="92">
        <v>0</v>
      </c>
      <c r="G23" s="92">
        <v>0</v>
      </c>
      <c r="H23" s="92">
        <v>0</v>
      </c>
      <c r="I23" s="92">
        <v>0</v>
      </c>
      <c r="J23" s="92">
        <v>0</v>
      </c>
      <c r="K23" s="92">
        <v>0</v>
      </c>
      <c r="L23" s="92">
        <v>0</v>
      </c>
      <c r="M23" s="92" t="s">
        <v>553</v>
      </c>
      <c r="N23" s="92">
        <v>0</v>
      </c>
      <c r="O23" s="92">
        <v>0</v>
      </c>
      <c r="P23" s="92">
        <v>0</v>
      </c>
      <c r="Q23" s="92">
        <v>0</v>
      </c>
      <c r="R23" s="92">
        <v>0</v>
      </c>
      <c r="S23" s="92">
        <v>0</v>
      </c>
      <c r="T23" s="92">
        <v>0</v>
      </c>
      <c r="U23" s="92" t="s">
        <v>553</v>
      </c>
      <c r="V23" s="92">
        <v>0</v>
      </c>
      <c r="W23" s="92">
        <v>0</v>
      </c>
      <c r="X23" s="92">
        <v>0</v>
      </c>
      <c r="Y23" s="134">
        <f t="shared" si="0"/>
        <v>1</v>
      </c>
    </row>
    <row r="24" spans="1:25" ht="31.5">
      <c r="A24" s="85">
        <f>Свод!A26</f>
        <v>18</v>
      </c>
      <c r="B24" s="164" t="str">
        <f>Свод!B26</f>
        <v>МО "Шоинский сельсовет" Ненецкого автономного округа</v>
      </c>
      <c r="C24" s="92">
        <v>1</v>
      </c>
      <c r="D24" s="92">
        <v>0</v>
      </c>
      <c r="E24" s="92">
        <v>0</v>
      </c>
      <c r="F24" s="92">
        <v>0</v>
      </c>
      <c r="G24" s="92">
        <v>0</v>
      </c>
      <c r="H24" s="92">
        <v>0</v>
      </c>
      <c r="I24" s="92">
        <v>0</v>
      </c>
      <c r="J24" s="92">
        <v>0</v>
      </c>
      <c r="K24" s="92">
        <v>0</v>
      </c>
      <c r="L24" s="92">
        <v>0</v>
      </c>
      <c r="M24" s="92" t="s">
        <v>553</v>
      </c>
      <c r="N24" s="92">
        <v>0</v>
      </c>
      <c r="O24" s="92">
        <v>0</v>
      </c>
      <c r="P24" s="92">
        <v>0</v>
      </c>
      <c r="Q24" s="92">
        <v>0</v>
      </c>
      <c r="R24" s="92">
        <v>0</v>
      </c>
      <c r="S24" s="92">
        <v>0</v>
      </c>
      <c r="T24" s="92">
        <v>0</v>
      </c>
      <c r="U24" s="92" t="s">
        <v>553</v>
      </c>
      <c r="V24" s="92">
        <v>0</v>
      </c>
      <c r="W24" s="92">
        <v>0</v>
      </c>
      <c r="X24" s="92">
        <v>0</v>
      </c>
      <c r="Y24" s="134">
        <f t="shared" si="0"/>
        <v>1</v>
      </c>
    </row>
    <row r="25" spans="1:25" ht="31.5">
      <c r="A25" s="85">
        <f>Свод!A27</f>
        <v>19</v>
      </c>
      <c r="B25" s="164" t="str">
        <f>Свод!B27</f>
        <v>МО "Юшарский сельсовет" Ненецкого автономного округа</v>
      </c>
      <c r="C25" s="92">
        <v>0</v>
      </c>
      <c r="D25" s="92">
        <v>0</v>
      </c>
      <c r="E25" s="92">
        <v>0</v>
      </c>
      <c r="F25" s="92">
        <v>0</v>
      </c>
      <c r="G25" s="92">
        <v>0</v>
      </c>
      <c r="H25" s="92">
        <v>0</v>
      </c>
      <c r="I25" s="92">
        <v>0</v>
      </c>
      <c r="J25" s="92">
        <v>0</v>
      </c>
      <c r="K25" s="92">
        <v>0</v>
      </c>
      <c r="L25" s="92">
        <v>0</v>
      </c>
      <c r="M25" s="92" t="s">
        <v>553</v>
      </c>
      <c r="N25" s="92">
        <v>0</v>
      </c>
      <c r="O25" s="92">
        <v>0</v>
      </c>
      <c r="P25" s="92">
        <v>0</v>
      </c>
      <c r="Q25" s="92">
        <v>0</v>
      </c>
      <c r="R25" s="92">
        <v>0</v>
      </c>
      <c r="S25" s="92">
        <v>0</v>
      </c>
      <c r="T25" s="92">
        <v>0</v>
      </c>
      <c r="U25" s="92" t="s">
        <v>553</v>
      </c>
      <c r="V25" s="92">
        <v>0</v>
      </c>
      <c r="W25" s="92">
        <v>0</v>
      </c>
      <c r="X25" s="92">
        <v>0</v>
      </c>
      <c r="Y25" s="134">
        <f t="shared" si="0"/>
        <v>0</v>
      </c>
    </row>
    <row r="26" spans="1:25" ht="31.5">
      <c r="A26" s="85">
        <f>Свод!A28</f>
        <v>20</v>
      </c>
      <c r="B26" s="164" t="str">
        <f>Свод!B28</f>
        <v>МО "Городское поселение "Рабочий посёлок Искателей"</v>
      </c>
      <c r="C26" s="92">
        <v>1</v>
      </c>
      <c r="D26" s="92">
        <v>0</v>
      </c>
      <c r="E26" s="92">
        <f>2*0.5</f>
        <v>1</v>
      </c>
      <c r="F26" s="92">
        <v>0</v>
      </c>
      <c r="G26" s="92">
        <v>0</v>
      </c>
      <c r="H26" s="92">
        <v>0</v>
      </c>
      <c r="I26" s="92">
        <v>0</v>
      </c>
      <c r="J26" s="92">
        <v>0</v>
      </c>
      <c r="K26" s="92">
        <v>0</v>
      </c>
      <c r="L26" s="92">
        <v>0</v>
      </c>
      <c r="M26" s="92" t="s">
        <v>553</v>
      </c>
      <c r="N26" s="92">
        <v>2</v>
      </c>
      <c r="O26" s="92">
        <v>0</v>
      </c>
      <c r="P26" s="92">
        <v>0</v>
      </c>
      <c r="Q26" s="92">
        <v>1</v>
      </c>
      <c r="R26" s="92">
        <v>0</v>
      </c>
      <c r="S26" s="92">
        <v>2</v>
      </c>
      <c r="T26" s="92">
        <v>2</v>
      </c>
      <c r="U26" s="92" t="s">
        <v>553</v>
      </c>
      <c r="V26" s="92">
        <v>2</v>
      </c>
      <c r="W26" s="92">
        <v>0</v>
      </c>
      <c r="X26" s="92">
        <v>0</v>
      </c>
      <c r="Y26" s="134">
        <f t="shared" si="0"/>
        <v>11</v>
      </c>
    </row>
    <row r="27" spans="1:25" ht="31.5">
      <c r="A27" s="85">
        <f>Свод!A29</f>
        <v>21</v>
      </c>
      <c r="B27" s="164" t="str">
        <f>Свод!B29</f>
        <v>МО "Посёлок Амдерма" Ненецкого автономного округа</v>
      </c>
      <c r="C27" s="92">
        <v>1</v>
      </c>
      <c r="D27" s="92">
        <v>0</v>
      </c>
      <c r="E27" s="92">
        <v>0</v>
      </c>
      <c r="F27" s="92">
        <v>0</v>
      </c>
      <c r="G27" s="92">
        <v>0</v>
      </c>
      <c r="H27" s="92">
        <v>0</v>
      </c>
      <c r="I27" s="92">
        <v>0</v>
      </c>
      <c r="J27" s="92">
        <v>0</v>
      </c>
      <c r="K27" s="92">
        <v>0</v>
      </c>
      <c r="L27" s="92">
        <v>0</v>
      </c>
      <c r="M27" s="92" t="s">
        <v>553</v>
      </c>
      <c r="N27" s="92">
        <v>0</v>
      </c>
      <c r="O27" s="92">
        <v>0</v>
      </c>
      <c r="P27" s="92">
        <v>0</v>
      </c>
      <c r="Q27" s="92">
        <v>0</v>
      </c>
      <c r="R27" s="92">
        <v>0</v>
      </c>
      <c r="S27" s="92">
        <v>0</v>
      </c>
      <c r="T27" s="92">
        <v>0</v>
      </c>
      <c r="U27" s="92" t="s">
        <v>553</v>
      </c>
      <c r="V27" s="92">
        <v>0</v>
      </c>
      <c r="W27" s="92">
        <v>0</v>
      </c>
      <c r="X27" s="92">
        <v>0</v>
      </c>
      <c r="Y27" s="134">
        <f t="shared" si="0"/>
        <v>1</v>
      </c>
    </row>
    <row r="28" spans="1:25" s="123" customFormat="1" ht="40.5" customHeight="1">
      <c r="A28" s="119" t="s">
        <v>52</v>
      </c>
      <c r="B28" s="122" t="s">
        <v>342</v>
      </c>
      <c r="C28" s="111">
        <f>SUM(C7:C27)</f>
        <v>18</v>
      </c>
      <c r="D28" s="111">
        <f t="shared" ref="D28:X28" si="1">SUM(D7:D27)</f>
        <v>6</v>
      </c>
      <c r="E28" s="111">
        <f t="shared" si="1"/>
        <v>9</v>
      </c>
      <c r="F28" s="111">
        <f t="shared" si="1"/>
        <v>6</v>
      </c>
      <c r="G28" s="111">
        <f t="shared" si="1"/>
        <v>7</v>
      </c>
      <c r="H28" s="111">
        <f t="shared" si="1"/>
        <v>7</v>
      </c>
      <c r="I28" s="111">
        <f t="shared" si="1"/>
        <v>8</v>
      </c>
      <c r="J28" s="111">
        <f t="shared" si="1"/>
        <v>8</v>
      </c>
      <c r="K28" s="111">
        <f t="shared" si="1"/>
        <v>1</v>
      </c>
      <c r="L28" s="111">
        <f t="shared" si="1"/>
        <v>8</v>
      </c>
      <c r="M28" s="111">
        <f t="shared" si="1"/>
        <v>2</v>
      </c>
      <c r="N28" s="111">
        <f t="shared" si="1"/>
        <v>8</v>
      </c>
      <c r="O28" s="111">
        <f t="shared" si="1"/>
        <v>6</v>
      </c>
      <c r="P28" s="111">
        <f t="shared" si="1"/>
        <v>6</v>
      </c>
      <c r="Q28" s="111">
        <f t="shared" si="1"/>
        <v>6</v>
      </c>
      <c r="R28" s="111">
        <f t="shared" si="1"/>
        <v>6</v>
      </c>
      <c r="S28" s="111">
        <f t="shared" si="1"/>
        <v>6</v>
      </c>
      <c r="T28" s="111">
        <f t="shared" si="1"/>
        <v>8</v>
      </c>
      <c r="U28" s="111">
        <f t="shared" si="1"/>
        <v>4</v>
      </c>
      <c r="V28" s="111">
        <f t="shared" si="1"/>
        <v>10</v>
      </c>
      <c r="W28" s="111">
        <f t="shared" si="1"/>
        <v>4</v>
      </c>
      <c r="X28" s="111">
        <f t="shared" si="1"/>
        <v>2</v>
      </c>
      <c r="Y28" s="121">
        <f t="shared" si="0"/>
        <v>146</v>
      </c>
    </row>
    <row r="29" spans="1:25" ht="18.95" customHeight="1">
      <c r="A29" s="102"/>
      <c r="B29" s="132"/>
      <c r="C29" s="105"/>
      <c r="D29" s="105"/>
      <c r="E29" s="105"/>
      <c r="F29" s="105"/>
      <c r="G29" s="105"/>
      <c r="H29" s="105"/>
      <c r="I29" s="105"/>
      <c r="J29" s="105"/>
      <c r="K29" s="105"/>
      <c r="L29" s="105"/>
      <c r="M29" s="105"/>
      <c r="N29" s="105"/>
      <c r="O29" s="105"/>
      <c r="P29" s="105"/>
      <c r="Q29" s="105"/>
      <c r="R29" s="105"/>
      <c r="S29" s="105"/>
      <c r="T29" s="105"/>
      <c r="U29" s="105"/>
      <c r="V29" s="105"/>
      <c r="W29" s="105"/>
      <c r="X29" s="105"/>
      <c r="Y29" s="106"/>
    </row>
    <row r="30" spans="1:25" s="126" customFormat="1" ht="18.95" customHeight="1">
      <c r="A30" s="252" t="s">
        <v>362</v>
      </c>
      <c r="B30" s="252"/>
      <c r="C30" s="252"/>
      <c r="D30" s="252"/>
      <c r="E30" s="124"/>
      <c r="F30" s="124"/>
      <c r="G30" s="125"/>
      <c r="H30" s="127"/>
      <c r="I30" s="125"/>
      <c r="J30" s="125"/>
      <c r="K30" s="125"/>
      <c r="L30" s="125"/>
      <c r="M30" s="125"/>
      <c r="N30" s="125"/>
      <c r="O30" s="125"/>
      <c r="P30" s="125"/>
      <c r="Q30" s="125"/>
      <c r="R30" s="125"/>
      <c r="S30" s="125"/>
      <c r="T30" s="125"/>
      <c r="U30" s="125"/>
    </row>
    <row r="31" spans="1:25" s="129" customFormat="1" ht="27.75" customHeight="1">
      <c r="A31" s="154" t="s">
        <v>377</v>
      </c>
      <c r="B31" s="236" t="s">
        <v>500</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s="129" customFormat="1" ht="21.75" customHeight="1">
      <c r="A32" s="154" t="s">
        <v>400</v>
      </c>
      <c r="B32" s="236" t="s">
        <v>501</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row>
    <row r="33" spans="1:25" s="129" customFormat="1" ht="27" customHeight="1">
      <c r="A33" s="156" t="s">
        <v>378</v>
      </c>
      <c r="B33" s="239" t="s">
        <v>502</v>
      </c>
      <c r="C33" s="239"/>
      <c r="D33" s="239"/>
      <c r="E33" s="239"/>
      <c r="F33" s="239"/>
      <c r="G33" s="239"/>
      <c r="H33" s="239"/>
      <c r="I33" s="239"/>
      <c r="J33" s="239"/>
      <c r="K33" s="239"/>
      <c r="L33" s="239"/>
      <c r="M33" s="239"/>
      <c r="N33" s="239"/>
      <c r="O33" s="239"/>
      <c r="P33" s="239"/>
      <c r="Q33" s="239"/>
      <c r="R33" s="239"/>
      <c r="S33" s="239"/>
      <c r="T33" s="239"/>
      <c r="U33" s="239"/>
      <c r="V33" s="239"/>
      <c r="W33" s="239"/>
      <c r="X33" s="239"/>
      <c r="Y33" s="239"/>
    </row>
    <row r="34" spans="1:25" s="129" customFormat="1" ht="36.75" customHeight="1">
      <c r="A34" s="154" t="s">
        <v>379</v>
      </c>
      <c r="B34" s="239" t="s">
        <v>503</v>
      </c>
      <c r="C34" s="239"/>
      <c r="D34" s="239"/>
      <c r="E34" s="239"/>
      <c r="F34" s="239"/>
      <c r="G34" s="239"/>
      <c r="H34" s="239"/>
      <c r="I34" s="239"/>
      <c r="J34" s="239"/>
      <c r="K34" s="239"/>
      <c r="L34" s="239"/>
      <c r="M34" s="239"/>
      <c r="N34" s="239"/>
      <c r="O34" s="239"/>
      <c r="P34" s="239"/>
      <c r="Q34" s="239"/>
      <c r="R34" s="239"/>
      <c r="S34" s="239"/>
      <c r="T34" s="239"/>
      <c r="U34" s="239"/>
      <c r="V34" s="239"/>
      <c r="W34" s="239"/>
      <c r="X34" s="239"/>
      <c r="Y34" s="239"/>
    </row>
    <row r="35" spans="1:25" s="129" customFormat="1" ht="36.75" customHeight="1">
      <c r="A35" s="156" t="s">
        <v>380</v>
      </c>
      <c r="B35" s="239" t="s">
        <v>369</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1:25" s="129" customFormat="1" ht="24" customHeight="1">
      <c r="A36" s="156" t="s">
        <v>382</v>
      </c>
      <c r="B36" s="239" t="s">
        <v>370</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row>
    <row r="37" spans="1:25" s="129" customFormat="1" ht="26.25" customHeight="1">
      <c r="A37" s="156" t="s">
        <v>384</v>
      </c>
      <c r="B37" s="239" t="s">
        <v>505</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row>
    <row r="38" spans="1:25" s="129" customFormat="1" ht="60" customHeight="1">
      <c r="A38" s="156" t="s">
        <v>385</v>
      </c>
      <c r="B38" s="239" t="s">
        <v>506</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row>
    <row r="39" spans="1:25" s="129" customFormat="1" ht="42.75" customHeight="1">
      <c r="A39" s="156" t="s">
        <v>386</v>
      </c>
      <c r="B39" s="239" t="s">
        <v>507</v>
      </c>
      <c r="C39" s="239"/>
      <c r="D39" s="239"/>
      <c r="E39" s="239"/>
      <c r="F39" s="239"/>
      <c r="G39" s="239"/>
      <c r="H39" s="239"/>
      <c r="I39" s="239"/>
      <c r="J39" s="239"/>
      <c r="K39" s="239"/>
      <c r="L39" s="239"/>
      <c r="M39" s="239"/>
      <c r="N39" s="239"/>
      <c r="O39" s="239"/>
      <c r="P39" s="239"/>
      <c r="Q39" s="239"/>
      <c r="R39" s="239"/>
      <c r="S39" s="239"/>
      <c r="T39" s="239"/>
      <c r="U39" s="239"/>
      <c r="V39" s="239"/>
      <c r="W39" s="239"/>
      <c r="X39" s="239"/>
      <c r="Y39" s="239"/>
    </row>
    <row r="40" spans="1:25" s="129" customFormat="1" ht="42.75" customHeight="1">
      <c r="A40" s="156" t="s">
        <v>387</v>
      </c>
      <c r="B40" s="258" t="s">
        <v>404</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row>
    <row r="41" spans="1:25" s="129" customFormat="1" ht="42.75" customHeight="1">
      <c r="A41" s="156" t="s">
        <v>508</v>
      </c>
      <c r="B41" s="258" t="s">
        <v>542</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row>
    <row r="42" spans="1:25" s="129" customFormat="1" ht="38.25" customHeight="1">
      <c r="A42" s="154" t="s">
        <v>374</v>
      </c>
      <c r="B42" s="236" t="s">
        <v>353</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row>
    <row r="43" spans="1:25" s="129" customFormat="1" ht="20.25" customHeight="1">
      <c r="A43" s="154" t="s">
        <v>488</v>
      </c>
      <c r="B43" s="239" t="s">
        <v>371</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row>
    <row r="44" spans="1:25" s="129" customFormat="1" ht="20.25" customHeight="1">
      <c r="A44" s="154" t="s">
        <v>489</v>
      </c>
      <c r="B44" s="239" t="s">
        <v>510</v>
      </c>
      <c r="C44" s="239"/>
      <c r="D44" s="239"/>
      <c r="E44" s="239"/>
      <c r="F44" s="239"/>
      <c r="G44" s="239"/>
      <c r="H44" s="239"/>
      <c r="I44" s="239"/>
      <c r="J44" s="239"/>
      <c r="K44" s="239"/>
      <c r="L44" s="239"/>
      <c r="M44" s="239"/>
      <c r="N44" s="239"/>
      <c r="O44" s="239"/>
      <c r="P44" s="239"/>
      <c r="Q44" s="239"/>
      <c r="R44" s="239"/>
      <c r="S44" s="239"/>
      <c r="T44" s="239"/>
      <c r="U44" s="239"/>
      <c r="V44" s="239"/>
      <c r="W44" s="239"/>
      <c r="X44" s="239"/>
      <c r="Y44" s="239"/>
    </row>
    <row r="45" spans="1:25" s="129" customFormat="1" ht="20.25" customHeight="1">
      <c r="A45" s="154" t="s">
        <v>490</v>
      </c>
      <c r="B45" s="239" t="s">
        <v>372</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row>
    <row r="46" spans="1:25" s="129" customFormat="1" ht="47.25" customHeight="1">
      <c r="A46" s="154" t="s">
        <v>343</v>
      </c>
      <c r="B46" s="258" t="s">
        <v>541</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row>
    <row r="47" spans="1:25" s="129" customFormat="1" ht="53.25" customHeight="1">
      <c r="A47" s="154" t="s">
        <v>309</v>
      </c>
      <c r="B47" s="236" t="s">
        <v>529</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row>
    <row r="48" spans="1:25" s="129" customFormat="1" ht="43.5" customHeight="1">
      <c r="A48" s="154" t="s">
        <v>310</v>
      </c>
      <c r="B48" s="239" t="s">
        <v>448</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row>
    <row r="49" spans="1:25" ht="40.5" customHeight="1">
      <c r="A49" s="153" t="s">
        <v>311</v>
      </c>
      <c r="B49" s="259" t="s">
        <v>447</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row>
    <row r="50" spans="1:25" ht="15.75">
      <c r="B50" s="146"/>
      <c r="C50" s="146"/>
      <c r="D50" s="146"/>
      <c r="E50" s="146"/>
      <c r="F50" s="146"/>
      <c r="G50" s="146"/>
      <c r="H50" s="146"/>
      <c r="I50" s="146"/>
      <c r="J50" s="146"/>
      <c r="K50" s="146"/>
      <c r="L50" s="146"/>
      <c r="M50" s="146"/>
      <c r="N50" s="146"/>
      <c r="O50" s="146"/>
      <c r="P50" s="146"/>
      <c r="Q50" s="146"/>
      <c r="R50" s="146"/>
      <c r="S50" s="146"/>
      <c r="T50" s="146"/>
      <c r="U50" s="146"/>
    </row>
    <row r="51" spans="1:25" ht="15.75">
      <c r="B51" s="146"/>
      <c r="C51" s="146"/>
      <c r="D51" s="146"/>
      <c r="E51" s="146"/>
      <c r="F51" s="146"/>
      <c r="G51" s="146"/>
      <c r="H51" s="146"/>
      <c r="I51" s="146"/>
      <c r="J51" s="146"/>
      <c r="K51" s="146"/>
      <c r="L51" s="146"/>
      <c r="M51" s="146"/>
      <c r="N51" s="146"/>
      <c r="O51" s="146"/>
      <c r="P51" s="146"/>
      <c r="Q51" s="146"/>
      <c r="R51" s="146"/>
      <c r="S51" s="146"/>
      <c r="T51" s="146"/>
      <c r="U51" s="146"/>
    </row>
    <row r="52" spans="1:25" ht="15.75">
      <c r="B52" s="146"/>
      <c r="C52" s="146"/>
      <c r="D52" s="146"/>
      <c r="E52" s="146"/>
      <c r="F52" s="146"/>
      <c r="G52" s="146"/>
      <c r="H52" s="146"/>
      <c r="I52" s="146"/>
      <c r="J52" s="146"/>
      <c r="K52" s="146"/>
      <c r="L52" s="146"/>
      <c r="M52" s="146"/>
      <c r="N52" s="146"/>
      <c r="O52" s="146"/>
      <c r="P52" s="146"/>
      <c r="Q52" s="146"/>
      <c r="R52" s="146"/>
      <c r="S52" s="146"/>
      <c r="T52" s="146"/>
      <c r="U52" s="146"/>
    </row>
  </sheetData>
  <customSheetViews>
    <customSheetView guid="{BC3DAF18-7010-4F12-AA15-743444918B74}" scale="60" showPageBreaks="1" fitToPage="1" printArea="1" view="pageBreakPreview" topLeftCell="A49">
      <selection activeCell="B63" sqref="B63:AA63"/>
      <pageMargins left="0.43307086614173229" right="0.23622047244094491" top="0.43307086614173229" bottom="0.74803149606299213" header="0.31496062992125984" footer="0.31496062992125984"/>
      <pageSetup paperSize="8" scale="26" fitToHeight="0" orientation="landscape" r:id="rId1"/>
    </customSheetView>
    <customSheetView guid="{AEA2E2E3-5B32-4875-901B-B78609C8AED7}" scale="78" showPageBreaks="1" fitToPage="1" printArea="1" view="pageBreakPreview" topLeftCell="A37">
      <selection activeCell="C75" sqref="C75"/>
      <pageMargins left="0.43307086614173229" right="0.23622047244094491" top="0.43307086614173229" bottom="0.74803149606299213" header="0.31496062992125984" footer="0.31496062992125984"/>
      <pageSetup paperSize="9" scale="18" fitToHeight="0" orientation="landscape" r:id="rId2"/>
    </customSheetView>
  </customSheetViews>
  <mergeCells count="28">
    <mergeCell ref="B49:Y49"/>
    <mergeCell ref="B45:Y45"/>
    <mergeCell ref="B47:Y47"/>
    <mergeCell ref="B48:Y48"/>
    <mergeCell ref="B46:Y46"/>
    <mergeCell ref="B44:Y44"/>
    <mergeCell ref="B40:Y40"/>
    <mergeCell ref="B42:Y42"/>
    <mergeCell ref="B43:Y43"/>
    <mergeCell ref="B36:Y36"/>
    <mergeCell ref="B37:Y37"/>
    <mergeCell ref="B38:Y38"/>
    <mergeCell ref="B39:Y39"/>
    <mergeCell ref="B41:Y41"/>
    <mergeCell ref="B34:Y34"/>
    <mergeCell ref="B35:Y35"/>
    <mergeCell ref="A1:Y1"/>
    <mergeCell ref="A3:A6"/>
    <mergeCell ref="Y3:Y6"/>
    <mergeCell ref="C3:X3"/>
    <mergeCell ref="B3:B6"/>
    <mergeCell ref="C4:M4"/>
    <mergeCell ref="N4:T4"/>
    <mergeCell ref="A30:D30"/>
    <mergeCell ref="B31:Y31"/>
    <mergeCell ref="B32:Y32"/>
    <mergeCell ref="B33:Y33"/>
    <mergeCell ref="V4:X4"/>
  </mergeCells>
  <pageMargins left="0.43307086614173229" right="0.23622047244094491" top="0.43307086614173229" bottom="0.39370078740157483" header="0.31496062992125984" footer="0.31496062992125984"/>
  <pageSetup paperSize="8" scale="39"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279"/>
  <sheetViews>
    <sheetView zoomScale="75" zoomScaleNormal="75" zoomScaleSheetLayoutView="55" workbookViewId="0">
      <selection activeCell="B41" sqref="B41:U41"/>
    </sheetView>
  </sheetViews>
  <sheetFormatPr defaultRowHeight="15"/>
  <cols>
    <col min="1" max="1" width="10.42578125" customWidth="1"/>
    <col min="2" max="2" width="56.140625" style="131" customWidth="1"/>
    <col min="3" max="3" width="27" customWidth="1"/>
    <col min="4" max="4" width="25.42578125" customWidth="1"/>
    <col min="5" max="5" width="27.42578125" customWidth="1"/>
    <col min="6" max="6" width="28" customWidth="1"/>
    <col min="7" max="7" width="32.5703125" customWidth="1"/>
    <col min="8" max="8" width="18.28515625" customWidth="1"/>
    <col min="9" max="9" width="28.28515625" customWidth="1"/>
    <col min="10" max="10" width="26" customWidth="1"/>
    <col min="11" max="12" width="24.5703125" customWidth="1"/>
    <col min="13" max="13" width="28.7109375" customWidth="1"/>
    <col min="14" max="14" width="27.85546875" customWidth="1"/>
    <col min="15" max="15" width="25.5703125" customWidth="1"/>
    <col min="16" max="16" width="29.28515625" customWidth="1"/>
    <col min="17" max="17" width="33.28515625" customWidth="1"/>
    <col min="18" max="18" width="37.28515625" customWidth="1"/>
    <col min="19" max="19" width="34.7109375" customWidth="1"/>
    <col min="20" max="20" width="33" customWidth="1"/>
    <col min="21" max="21" width="17.85546875" customWidth="1"/>
  </cols>
  <sheetData>
    <row r="1" spans="1:21" ht="20.25">
      <c r="A1" s="260" t="s">
        <v>451</v>
      </c>
      <c r="B1" s="260"/>
      <c r="C1" s="260"/>
      <c r="D1" s="260"/>
      <c r="E1" s="260"/>
      <c r="F1" s="260"/>
      <c r="G1" s="260"/>
      <c r="H1" s="260"/>
      <c r="I1" s="260"/>
      <c r="J1" s="260"/>
      <c r="K1" s="260"/>
      <c r="L1" s="260"/>
      <c r="M1" s="260"/>
      <c r="N1" s="260"/>
      <c r="O1" s="260"/>
      <c r="P1" s="260"/>
      <c r="Q1" s="260"/>
      <c r="R1" s="260"/>
      <c r="S1" s="260"/>
      <c r="T1" s="260"/>
      <c r="U1" s="260"/>
    </row>
    <row r="2" spans="1:21" ht="18.75">
      <c r="Q2" t="s">
        <v>402</v>
      </c>
      <c r="U2" s="120" t="s">
        <v>339</v>
      </c>
    </row>
    <row r="3" spans="1:21" ht="39.75" customHeight="1">
      <c r="A3" s="241" t="s">
        <v>37</v>
      </c>
      <c r="B3" s="247" t="s">
        <v>442</v>
      </c>
      <c r="C3" s="250" t="s">
        <v>366</v>
      </c>
      <c r="D3" s="251"/>
      <c r="E3" s="251"/>
      <c r="F3" s="251"/>
      <c r="G3" s="251"/>
      <c r="H3" s="251"/>
      <c r="I3" s="251"/>
      <c r="J3" s="251"/>
      <c r="K3" s="251"/>
      <c r="L3" s="251"/>
      <c r="M3" s="251"/>
      <c r="N3" s="251"/>
      <c r="O3" s="251"/>
      <c r="P3" s="251"/>
      <c r="Q3" s="251"/>
      <c r="R3" s="251"/>
      <c r="S3" s="251"/>
      <c r="T3" s="257"/>
      <c r="U3" s="254" t="s">
        <v>324</v>
      </c>
    </row>
    <row r="4" spans="1:21" ht="33" customHeight="1">
      <c r="A4" s="242"/>
      <c r="B4" s="248"/>
      <c r="C4" s="261" t="s">
        <v>452</v>
      </c>
      <c r="D4" s="261"/>
      <c r="E4" s="261"/>
      <c r="F4" s="261"/>
      <c r="G4" s="261"/>
      <c r="H4" s="261" t="s">
        <v>453</v>
      </c>
      <c r="I4" s="261"/>
      <c r="J4" s="261"/>
      <c r="K4" s="261"/>
      <c r="L4" s="261"/>
      <c r="M4" s="261"/>
      <c r="N4" s="261"/>
      <c r="O4" s="261"/>
      <c r="P4" s="262" t="s">
        <v>392</v>
      </c>
      <c r="Q4" s="263"/>
      <c r="R4" s="250" t="s">
        <v>402</v>
      </c>
      <c r="S4" s="227"/>
      <c r="T4" s="223"/>
      <c r="U4" s="255"/>
    </row>
    <row r="5" spans="1:21" ht="264" customHeight="1">
      <c r="A5" s="242"/>
      <c r="B5" s="248"/>
      <c r="C5" s="95" t="s">
        <v>454</v>
      </c>
      <c r="D5" s="93" t="s">
        <v>455</v>
      </c>
      <c r="E5" s="97" t="s">
        <v>456</v>
      </c>
      <c r="F5" s="87" t="s">
        <v>491</v>
      </c>
      <c r="G5" s="87" t="s">
        <v>492</v>
      </c>
      <c r="H5" s="87" t="s">
        <v>388</v>
      </c>
      <c r="I5" s="87" t="s">
        <v>493</v>
      </c>
      <c r="J5" s="87" t="s">
        <v>494</v>
      </c>
      <c r="K5" s="87" t="s">
        <v>495</v>
      </c>
      <c r="L5" s="87" t="s">
        <v>389</v>
      </c>
      <c r="M5" s="87" t="s">
        <v>390</v>
      </c>
      <c r="N5" s="87" t="s">
        <v>409</v>
      </c>
      <c r="O5" s="88" t="s">
        <v>391</v>
      </c>
      <c r="P5" s="88" t="s">
        <v>393</v>
      </c>
      <c r="Q5" s="88" t="s">
        <v>394</v>
      </c>
      <c r="R5" s="88" t="s">
        <v>522</v>
      </c>
      <c r="S5" s="100" t="s">
        <v>523</v>
      </c>
      <c r="T5" s="87" t="s">
        <v>513</v>
      </c>
      <c r="U5" s="255"/>
    </row>
    <row r="6" spans="1:21" ht="160.5" customHeight="1">
      <c r="A6" s="243"/>
      <c r="B6" s="249"/>
      <c r="C6" s="88" t="s">
        <v>515</v>
      </c>
      <c r="D6" s="88" t="s">
        <v>307</v>
      </c>
      <c r="E6" s="88" t="s">
        <v>308</v>
      </c>
      <c r="F6" s="88" t="s">
        <v>306</v>
      </c>
      <c r="G6" s="86" t="s">
        <v>315</v>
      </c>
      <c r="H6" s="88" t="s">
        <v>515</v>
      </c>
      <c r="I6" s="88" t="s">
        <v>319</v>
      </c>
      <c r="J6" s="88" t="s">
        <v>319</v>
      </c>
      <c r="K6" s="88" t="s">
        <v>319</v>
      </c>
      <c r="L6" s="88" t="s">
        <v>314</v>
      </c>
      <c r="M6" s="88" t="s">
        <v>314</v>
      </c>
      <c r="N6" s="88" t="s">
        <v>319</v>
      </c>
      <c r="O6" s="88" t="s">
        <v>319</v>
      </c>
      <c r="P6" s="88" t="s">
        <v>319</v>
      </c>
      <c r="Q6" s="88" t="s">
        <v>319</v>
      </c>
      <c r="R6" s="88" t="s">
        <v>319</v>
      </c>
      <c r="S6" s="88" t="s">
        <v>306</v>
      </c>
      <c r="T6" s="97" t="s">
        <v>306</v>
      </c>
      <c r="U6" s="256"/>
    </row>
    <row r="7" spans="1:21" ht="18.75">
      <c r="A7" s="85">
        <f>Свод!A9</f>
        <v>1</v>
      </c>
      <c r="B7" s="164" t="str">
        <f>Свод!B9</f>
        <v>Городской округ "Город Нарьян-Мар"</v>
      </c>
      <c r="C7" s="143"/>
      <c r="D7" s="143"/>
      <c r="E7" s="143"/>
      <c r="F7" s="143"/>
      <c r="G7" s="143"/>
      <c r="H7" s="143"/>
      <c r="I7" s="143"/>
      <c r="J7" s="143"/>
      <c r="K7" s="143"/>
      <c r="L7" s="143"/>
      <c r="M7" s="143"/>
      <c r="N7" s="143"/>
      <c r="O7" s="143"/>
      <c r="P7" s="143"/>
      <c r="Q7" s="143"/>
      <c r="R7" s="143"/>
      <c r="S7" s="143"/>
      <c r="T7" s="143"/>
      <c r="U7" s="134">
        <f t="shared" ref="U7:U28" si="0">SUM(C7:T7)</f>
        <v>0</v>
      </c>
    </row>
    <row r="8" spans="1:21" ht="18.75">
      <c r="A8" s="85">
        <f>Свод!A10</f>
        <v>2</v>
      </c>
      <c r="B8" s="164" t="str">
        <f>Свод!B10</f>
        <v>Муниципальный район "Заполярный район"</v>
      </c>
      <c r="C8" s="143"/>
      <c r="D8" s="143"/>
      <c r="E8" s="143"/>
      <c r="F8" s="143"/>
      <c r="G8" s="143"/>
      <c r="H8" s="143"/>
      <c r="I8" s="143"/>
      <c r="J8" s="143"/>
      <c r="K8" s="143"/>
      <c r="L8" s="143"/>
      <c r="M8" s="143"/>
      <c r="N8" s="143"/>
      <c r="O8" s="143"/>
      <c r="P8" s="143"/>
      <c r="Q8" s="143"/>
      <c r="R8" s="143"/>
      <c r="S8" s="143"/>
      <c r="T8" s="143"/>
      <c r="U8" s="134">
        <f t="shared" si="0"/>
        <v>0</v>
      </c>
    </row>
    <row r="9" spans="1:21" ht="31.5">
      <c r="A9" s="85">
        <f>Свод!A11</f>
        <v>3</v>
      </c>
      <c r="B9" s="164" t="str">
        <f>Свод!B11</f>
        <v>МО "Андегский сельсовет" Ненецкого автономного округа</v>
      </c>
      <c r="C9" s="143"/>
      <c r="D9" s="143"/>
      <c r="E9" s="143"/>
      <c r="F9" s="143"/>
      <c r="G9" s="143"/>
      <c r="H9" s="143"/>
      <c r="I9" s="143"/>
      <c r="J9" s="143"/>
      <c r="K9" s="143"/>
      <c r="L9" s="143"/>
      <c r="M9" s="143"/>
      <c r="N9" s="143"/>
      <c r="O9" s="143"/>
      <c r="P9" s="143"/>
      <c r="Q9" s="143"/>
      <c r="R9" s="143"/>
      <c r="S9" s="143"/>
      <c r="T9" s="143"/>
      <c r="U9" s="134">
        <f t="shared" si="0"/>
        <v>0</v>
      </c>
    </row>
    <row r="10" spans="1:21" ht="31.5">
      <c r="A10" s="85">
        <f>Свод!A12</f>
        <v>4</v>
      </c>
      <c r="B10" s="164" t="str">
        <f>Свод!B12</f>
        <v>МО "Великовисочный сельсовет" Ненецкого автономного округа</v>
      </c>
      <c r="C10" s="144"/>
      <c r="D10" s="144"/>
      <c r="E10" s="144"/>
      <c r="F10" s="144"/>
      <c r="G10" s="144"/>
      <c r="H10" s="144"/>
      <c r="I10" s="144"/>
      <c r="J10" s="144"/>
      <c r="K10" s="144"/>
      <c r="L10" s="144"/>
      <c r="M10" s="144"/>
      <c r="N10" s="144"/>
      <c r="O10" s="144"/>
      <c r="P10" s="144"/>
      <c r="Q10" s="144"/>
      <c r="R10" s="144"/>
      <c r="S10" s="144"/>
      <c r="T10" s="144"/>
      <c r="U10" s="134">
        <f t="shared" si="0"/>
        <v>0</v>
      </c>
    </row>
    <row r="11" spans="1:21" ht="31.5">
      <c r="A11" s="85">
        <f>Свод!A13</f>
        <v>5</v>
      </c>
      <c r="B11" s="164" t="str">
        <f>Свод!B13</f>
        <v xml:space="preserve"> МО "Канинский сельсовет" Ненецкого автономного округа</v>
      </c>
      <c r="C11" s="144"/>
      <c r="D11" s="144"/>
      <c r="E11" s="144"/>
      <c r="F11" s="144"/>
      <c r="G11" s="144"/>
      <c r="H11" s="144"/>
      <c r="I11" s="144"/>
      <c r="J11" s="144"/>
      <c r="K11" s="144"/>
      <c r="L11" s="144"/>
      <c r="M11" s="144"/>
      <c r="N11" s="144"/>
      <c r="O11" s="144"/>
      <c r="P11" s="144"/>
      <c r="Q11" s="144"/>
      <c r="R11" s="144"/>
      <c r="S11" s="144"/>
      <c r="T11" s="144"/>
      <c r="U11" s="134">
        <f t="shared" si="0"/>
        <v>0</v>
      </c>
    </row>
    <row r="12" spans="1:21" ht="31.5">
      <c r="A12" s="85">
        <f>Свод!A14</f>
        <v>6</v>
      </c>
      <c r="B12" s="164" t="str">
        <f>Свод!B14</f>
        <v xml:space="preserve"> МО "Карский сельсовет" Ненецкого автономного округа</v>
      </c>
      <c r="C12" s="144"/>
      <c r="D12" s="144"/>
      <c r="E12" s="144"/>
      <c r="F12" s="144"/>
      <c r="G12" s="144"/>
      <c r="H12" s="144"/>
      <c r="I12" s="144"/>
      <c r="J12" s="144"/>
      <c r="K12" s="144"/>
      <c r="L12" s="144"/>
      <c r="M12" s="144"/>
      <c r="N12" s="144"/>
      <c r="O12" s="144"/>
      <c r="P12" s="144"/>
      <c r="Q12" s="144"/>
      <c r="R12" s="144"/>
      <c r="S12" s="144"/>
      <c r="T12" s="144"/>
      <c r="U12" s="134">
        <f t="shared" si="0"/>
        <v>0</v>
      </c>
    </row>
    <row r="13" spans="1:21" ht="31.5">
      <c r="A13" s="85">
        <f>Свод!A15</f>
        <v>7</v>
      </c>
      <c r="B13" s="164" t="str">
        <f>Свод!B15</f>
        <v>МО "Колгуевский сельсовет" Ненецкого автономного округа</v>
      </c>
      <c r="C13" s="144"/>
      <c r="D13" s="144"/>
      <c r="E13" s="144"/>
      <c r="F13" s="144"/>
      <c r="G13" s="144"/>
      <c r="H13" s="144"/>
      <c r="I13" s="144"/>
      <c r="J13" s="144"/>
      <c r="K13" s="144"/>
      <c r="L13" s="144"/>
      <c r="M13" s="144"/>
      <c r="N13" s="144"/>
      <c r="O13" s="144"/>
      <c r="P13" s="144"/>
      <c r="Q13" s="144"/>
      <c r="R13" s="144"/>
      <c r="S13" s="144"/>
      <c r="T13" s="144"/>
      <c r="U13" s="134">
        <f t="shared" si="0"/>
        <v>0</v>
      </c>
    </row>
    <row r="14" spans="1:21" ht="31.5">
      <c r="A14" s="85">
        <f>Свод!A16</f>
        <v>8</v>
      </c>
      <c r="B14" s="164" t="str">
        <f>Свод!B16</f>
        <v>МО "Коткинский сельсовет" Ненецкого автономного округа</v>
      </c>
      <c r="C14" s="144"/>
      <c r="D14" s="144"/>
      <c r="E14" s="144"/>
      <c r="F14" s="144"/>
      <c r="G14" s="144"/>
      <c r="H14" s="144"/>
      <c r="I14" s="144"/>
      <c r="J14" s="144"/>
      <c r="K14" s="144"/>
      <c r="L14" s="144"/>
      <c r="M14" s="144"/>
      <c r="N14" s="144"/>
      <c r="O14" s="144"/>
      <c r="P14" s="144"/>
      <c r="Q14" s="144"/>
      <c r="R14" s="144"/>
      <c r="S14" s="144"/>
      <c r="T14" s="144"/>
      <c r="U14" s="134">
        <f t="shared" si="0"/>
        <v>0</v>
      </c>
    </row>
    <row r="15" spans="1:21" ht="31.5">
      <c r="A15" s="85">
        <f>Свод!A17</f>
        <v>9</v>
      </c>
      <c r="B15" s="164" t="str">
        <f>Свод!B17</f>
        <v xml:space="preserve"> МО "Малоземельский сельсовет" Ненецкого автономного округа</v>
      </c>
      <c r="C15" s="144"/>
      <c r="D15" s="144"/>
      <c r="E15" s="144"/>
      <c r="F15" s="144"/>
      <c r="G15" s="144"/>
      <c r="H15" s="144"/>
      <c r="I15" s="144"/>
      <c r="J15" s="144"/>
      <c r="K15" s="144"/>
      <c r="L15" s="144"/>
      <c r="M15" s="144"/>
      <c r="N15" s="144"/>
      <c r="O15" s="144"/>
      <c r="P15" s="144"/>
      <c r="Q15" s="144"/>
      <c r="R15" s="144"/>
      <c r="S15" s="144"/>
      <c r="T15" s="144"/>
      <c r="U15" s="134">
        <f t="shared" si="0"/>
        <v>0</v>
      </c>
    </row>
    <row r="16" spans="1:21" ht="31.5">
      <c r="A16" s="85">
        <f>Свод!A18</f>
        <v>10</v>
      </c>
      <c r="B16" s="164" t="str">
        <f>Свод!B18</f>
        <v xml:space="preserve"> МО "Омский сельсовет" Ненецкого автономного округа</v>
      </c>
      <c r="C16" s="144"/>
      <c r="D16" s="144"/>
      <c r="E16" s="144"/>
      <c r="F16" s="144"/>
      <c r="G16" s="144"/>
      <c r="H16" s="144"/>
      <c r="I16" s="144"/>
      <c r="J16" s="144"/>
      <c r="K16" s="144"/>
      <c r="L16" s="144"/>
      <c r="M16" s="144"/>
      <c r="N16" s="144"/>
      <c r="O16" s="144"/>
      <c r="P16" s="144"/>
      <c r="Q16" s="144"/>
      <c r="R16" s="144"/>
      <c r="S16" s="144"/>
      <c r="T16" s="144"/>
      <c r="U16" s="134">
        <f t="shared" si="0"/>
        <v>0</v>
      </c>
    </row>
    <row r="17" spans="1:21" ht="31.5">
      <c r="A17" s="85">
        <f>Свод!A19</f>
        <v>11</v>
      </c>
      <c r="B17" s="164" t="str">
        <f>Свод!B19</f>
        <v xml:space="preserve"> МО "Пешский сельсовет" Ненецкого автономного округа</v>
      </c>
      <c r="C17" s="144"/>
      <c r="D17" s="144"/>
      <c r="E17" s="144"/>
      <c r="F17" s="144"/>
      <c r="G17" s="144"/>
      <c r="H17" s="144"/>
      <c r="I17" s="144"/>
      <c r="J17" s="144"/>
      <c r="K17" s="144"/>
      <c r="L17" s="144"/>
      <c r="M17" s="144"/>
      <c r="N17" s="144"/>
      <c r="O17" s="144"/>
      <c r="P17" s="144"/>
      <c r="Q17" s="144"/>
      <c r="R17" s="144"/>
      <c r="S17" s="144"/>
      <c r="T17" s="144"/>
      <c r="U17" s="134">
        <f t="shared" si="0"/>
        <v>0</v>
      </c>
    </row>
    <row r="18" spans="1:21" ht="31.5">
      <c r="A18" s="85">
        <f>Свод!A20</f>
        <v>12</v>
      </c>
      <c r="B18" s="164" t="str">
        <f>Свод!B20</f>
        <v xml:space="preserve"> МО "Приморско-Куйский сельсовет" Ненецкого автономного округа</v>
      </c>
      <c r="C18" s="144"/>
      <c r="D18" s="144"/>
      <c r="E18" s="144"/>
      <c r="F18" s="144"/>
      <c r="G18" s="144"/>
      <c r="H18" s="144"/>
      <c r="I18" s="144"/>
      <c r="J18" s="144"/>
      <c r="K18" s="144"/>
      <c r="L18" s="144"/>
      <c r="M18" s="144"/>
      <c r="N18" s="144"/>
      <c r="O18" s="144"/>
      <c r="P18" s="144"/>
      <c r="Q18" s="144"/>
      <c r="R18" s="144"/>
      <c r="S18" s="144"/>
      <c r="T18" s="144"/>
      <c r="U18" s="134">
        <f t="shared" si="0"/>
        <v>0</v>
      </c>
    </row>
    <row r="19" spans="1:21" ht="31.5">
      <c r="A19" s="85">
        <f>Свод!A21</f>
        <v>13</v>
      </c>
      <c r="B19" s="164" t="str">
        <f>Свод!B21</f>
        <v xml:space="preserve"> МО "Пустозерский сельсовет" Ненецкого автономного округа</v>
      </c>
      <c r="C19" s="144"/>
      <c r="D19" s="144"/>
      <c r="E19" s="144"/>
      <c r="F19" s="144"/>
      <c r="G19" s="144"/>
      <c r="H19" s="144"/>
      <c r="I19" s="144"/>
      <c r="J19" s="144"/>
      <c r="K19" s="144"/>
      <c r="L19" s="144"/>
      <c r="M19" s="144"/>
      <c r="N19" s="144"/>
      <c r="O19" s="144"/>
      <c r="P19" s="144"/>
      <c r="Q19" s="144"/>
      <c r="R19" s="144"/>
      <c r="S19" s="144"/>
      <c r="T19" s="144"/>
      <c r="U19" s="134">
        <f t="shared" si="0"/>
        <v>0</v>
      </c>
    </row>
    <row r="20" spans="1:21" ht="31.5">
      <c r="A20" s="85">
        <f>Свод!A22</f>
        <v>14</v>
      </c>
      <c r="B20" s="164" t="str">
        <f>Свод!B22</f>
        <v>МО "Тельвисочный сельсовет" Ненецкого автономного округа</v>
      </c>
      <c r="C20" s="144"/>
      <c r="D20" s="144"/>
      <c r="E20" s="144"/>
      <c r="F20" s="144"/>
      <c r="G20" s="144"/>
      <c r="H20" s="144"/>
      <c r="I20" s="144"/>
      <c r="J20" s="144"/>
      <c r="K20" s="144"/>
      <c r="L20" s="144"/>
      <c r="M20" s="144"/>
      <c r="N20" s="144"/>
      <c r="O20" s="144"/>
      <c r="P20" s="144"/>
      <c r="Q20" s="144"/>
      <c r="R20" s="144"/>
      <c r="S20" s="144"/>
      <c r="T20" s="144"/>
      <c r="U20" s="134">
        <f t="shared" si="0"/>
        <v>0</v>
      </c>
    </row>
    <row r="21" spans="1:21" ht="31.5">
      <c r="A21" s="85">
        <f>Свод!A23</f>
        <v>15</v>
      </c>
      <c r="B21" s="164" t="str">
        <f>Свод!B23</f>
        <v xml:space="preserve"> МО "Тиманский сельсовет" Ненецкого автономного округа</v>
      </c>
      <c r="C21" s="144"/>
      <c r="D21" s="144"/>
      <c r="E21" s="144"/>
      <c r="F21" s="144"/>
      <c r="G21" s="144"/>
      <c r="H21" s="144"/>
      <c r="I21" s="144"/>
      <c r="J21" s="144"/>
      <c r="K21" s="144"/>
      <c r="L21" s="144"/>
      <c r="M21" s="144"/>
      <c r="N21" s="144"/>
      <c r="O21" s="144"/>
      <c r="P21" s="144"/>
      <c r="Q21" s="144"/>
      <c r="R21" s="144"/>
      <c r="S21" s="144"/>
      <c r="T21" s="144"/>
      <c r="U21" s="134">
        <f t="shared" si="0"/>
        <v>0</v>
      </c>
    </row>
    <row r="22" spans="1:21" ht="31.5">
      <c r="A22" s="85">
        <f>Свод!A24</f>
        <v>16</v>
      </c>
      <c r="B22" s="164" t="str">
        <f>Свод!B24</f>
        <v>МО "Хорей-Верский сельсовет" Ненецкого автономного округа</v>
      </c>
      <c r="C22" s="144"/>
      <c r="D22" s="144"/>
      <c r="E22" s="144"/>
      <c r="F22" s="144"/>
      <c r="G22" s="144"/>
      <c r="H22" s="144"/>
      <c r="I22" s="144"/>
      <c r="J22" s="144"/>
      <c r="K22" s="144"/>
      <c r="L22" s="144"/>
      <c r="M22" s="144"/>
      <c r="N22" s="144"/>
      <c r="O22" s="144"/>
      <c r="P22" s="144"/>
      <c r="Q22" s="144"/>
      <c r="R22" s="144"/>
      <c r="S22" s="144"/>
      <c r="T22" s="144"/>
      <c r="U22" s="134">
        <f t="shared" si="0"/>
        <v>0</v>
      </c>
    </row>
    <row r="23" spans="1:21" ht="31.5">
      <c r="A23" s="85">
        <f>Свод!A25</f>
        <v>17</v>
      </c>
      <c r="B23" s="164" t="str">
        <f>Свод!B25</f>
        <v>МО "Хоседа-Хардский сельсовет" Ненецкого автономного округа</v>
      </c>
      <c r="C23" s="144"/>
      <c r="D23" s="144"/>
      <c r="E23" s="144"/>
      <c r="F23" s="144"/>
      <c r="G23" s="144"/>
      <c r="H23" s="144"/>
      <c r="I23" s="144"/>
      <c r="J23" s="144"/>
      <c r="K23" s="144"/>
      <c r="L23" s="144"/>
      <c r="M23" s="144"/>
      <c r="N23" s="144"/>
      <c r="O23" s="144"/>
      <c r="P23" s="144"/>
      <c r="Q23" s="144"/>
      <c r="R23" s="144"/>
      <c r="S23" s="144"/>
      <c r="T23" s="144"/>
      <c r="U23" s="134">
        <f t="shared" si="0"/>
        <v>0</v>
      </c>
    </row>
    <row r="24" spans="1:21" ht="31.5">
      <c r="A24" s="85">
        <f>Свод!A26</f>
        <v>18</v>
      </c>
      <c r="B24" s="164" t="str">
        <f>Свод!B26</f>
        <v>МО "Шоинский сельсовет" Ненецкого автономного округа</v>
      </c>
      <c r="C24" s="144"/>
      <c r="D24" s="144"/>
      <c r="E24" s="144"/>
      <c r="F24" s="144"/>
      <c r="G24" s="144"/>
      <c r="H24" s="144"/>
      <c r="I24" s="144"/>
      <c r="J24" s="144"/>
      <c r="K24" s="144"/>
      <c r="L24" s="144"/>
      <c r="M24" s="144"/>
      <c r="N24" s="144"/>
      <c r="O24" s="144"/>
      <c r="P24" s="144"/>
      <c r="Q24" s="144"/>
      <c r="R24" s="144"/>
      <c r="S24" s="144"/>
      <c r="T24" s="144"/>
      <c r="U24" s="134">
        <f t="shared" si="0"/>
        <v>0</v>
      </c>
    </row>
    <row r="25" spans="1:21" ht="31.5">
      <c r="A25" s="85">
        <f>Свод!A27</f>
        <v>19</v>
      </c>
      <c r="B25" s="164" t="str">
        <f>Свод!B27</f>
        <v>МО "Юшарский сельсовет" Ненецкого автономного округа</v>
      </c>
      <c r="C25" s="144"/>
      <c r="D25" s="144"/>
      <c r="E25" s="144"/>
      <c r="F25" s="144"/>
      <c r="G25" s="144"/>
      <c r="H25" s="144"/>
      <c r="I25" s="144"/>
      <c r="J25" s="144"/>
      <c r="K25" s="144"/>
      <c r="L25" s="144"/>
      <c r="M25" s="144"/>
      <c r="N25" s="144"/>
      <c r="O25" s="144"/>
      <c r="P25" s="144"/>
      <c r="Q25" s="144"/>
      <c r="R25" s="144"/>
      <c r="S25" s="144"/>
      <c r="T25" s="144"/>
      <c r="U25" s="134">
        <f t="shared" si="0"/>
        <v>0</v>
      </c>
    </row>
    <row r="26" spans="1:21" ht="31.5">
      <c r="A26" s="85">
        <f>Свод!A28</f>
        <v>20</v>
      </c>
      <c r="B26" s="164" t="str">
        <f>Свод!B28</f>
        <v>МО "Городское поселение "Рабочий посёлок Искателей"</v>
      </c>
      <c r="C26" s="144"/>
      <c r="D26" s="144"/>
      <c r="E26" s="144"/>
      <c r="F26" s="144"/>
      <c r="G26" s="144"/>
      <c r="H26" s="144"/>
      <c r="I26" s="144"/>
      <c r="J26" s="144"/>
      <c r="K26" s="144"/>
      <c r="L26" s="144"/>
      <c r="M26" s="144"/>
      <c r="N26" s="144"/>
      <c r="O26" s="144"/>
      <c r="P26" s="144"/>
      <c r="Q26" s="144"/>
      <c r="R26" s="144"/>
      <c r="S26" s="144"/>
      <c r="T26" s="144"/>
      <c r="U26" s="134">
        <f t="shared" si="0"/>
        <v>0</v>
      </c>
    </row>
    <row r="27" spans="1:21" ht="31.5">
      <c r="A27" s="85">
        <f>Свод!A29</f>
        <v>21</v>
      </c>
      <c r="B27" s="164" t="str">
        <f>Свод!B29</f>
        <v>МО "Посёлок Амдерма" Ненецкого автономного округа</v>
      </c>
      <c r="C27" s="144"/>
      <c r="D27" s="144"/>
      <c r="E27" s="144"/>
      <c r="F27" s="144"/>
      <c r="G27" s="144"/>
      <c r="H27" s="144"/>
      <c r="I27" s="144"/>
      <c r="J27" s="144"/>
      <c r="K27" s="144"/>
      <c r="L27" s="144"/>
      <c r="M27" s="144"/>
      <c r="N27" s="144"/>
      <c r="O27" s="144"/>
      <c r="P27" s="144"/>
      <c r="Q27" s="144"/>
      <c r="R27" s="144"/>
      <c r="S27" s="144"/>
      <c r="T27" s="144"/>
      <c r="U27" s="134">
        <f t="shared" si="0"/>
        <v>0</v>
      </c>
    </row>
    <row r="28" spans="1:21" s="123" customFormat="1" ht="40.5" customHeight="1">
      <c r="A28" s="119" t="s">
        <v>52</v>
      </c>
      <c r="B28" s="122" t="s">
        <v>342</v>
      </c>
      <c r="C28" s="135">
        <f>SUM(C7:C27)</f>
        <v>0</v>
      </c>
      <c r="D28" s="135">
        <f t="shared" ref="D28:T28" si="1">SUM(D7:D27)</f>
        <v>0</v>
      </c>
      <c r="E28" s="135">
        <f t="shared" si="1"/>
        <v>0</v>
      </c>
      <c r="F28" s="135">
        <f t="shared" si="1"/>
        <v>0</v>
      </c>
      <c r="G28" s="135">
        <f t="shared" si="1"/>
        <v>0</v>
      </c>
      <c r="H28" s="135">
        <f t="shared" si="1"/>
        <v>0</v>
      </c>
      <c r="I28" s="135">
        <f t="shared" si="1"/>
        <v>0</v>
      </c>
      <c r="J28" s="135">
        <f t="shared" si="1"/>
        <v>0</v>
      </c>
      <c r="K28" s="135">
        <f t="shared" si="1"/>
        <v>0</v>
      </c>
      <c r="L28" s="135">
        <f t="shared" si="1"/>
        <v>0</v>
      </c>
      <c r="M28" s="135">
        <f t="shared" si="1"/>
        <v>0</v>
      </c>
      <c r="N28" s="135">
        <f t="shared" si="1"/>
        <v>0</v>
      </c>
      <c r="O28" s="135">
        <f t="shared" si="1"/>
        <v>0</v>
      </c>
      <c r="P28" s="135">
        <f t="shared" si="1"/>
        <v>0</v>
      </c>
      <c r="Q28" s="135">
        <f t="shared" si="1"/>
        <v>0</v>
      </c>
      <c r="R28" s="135">
        <f t="shared" si="1"/>
        <v>0</v>
      </c>
      <c r="S28" s="135">
        <f t="shared" si="1"/>
        <v>0</v>
      </c>
      <c r="T28" s="135">
        <f t="shared" si="1"/>
        <v>0</v>
      </c>
      <c r="U28" s="135">
        <f t="shared" si="0"/>
        <v>0</v>
      </c>
    </row>
    <row r="29" spans="1:21" ht="18.95" customHeight="1">
      <c r="A29" s="102"/>
      <c r="B29" s="132"/>
      <c r="C29" s="105"/>
      <c r="D29" s="105"/>
      <c r="E29" s="105"/>
      <c r="F29" s="105"/>
      <c r="G29" s="105"/>
      <c r="H29" s="105"/>
      <c r="I29" s="105"/>
      <c r="J29" s="105"/>
      <c r="K29" s="105"/>
      <c r="L29" s="105"/>
      <c r="M29" s="105"/>
      <c r="N29" s="105"/>
      <c r="O29" s="105"/>
      <c r="P29" s="105"/>
      <c r="Q29" s="105"/>
      <c r="R29" s="105"/>
      <c r="S29" s="105"/>
      <c r="T29" s="105"/>
      <c r="U29" s="105"/>
    </row>
    <row r="30" spans="1:21" s="126" customFormat="1" ht="18.95" customHeight="1">
      <c r="A30" s="252" t="s">
        <v>362</v>
      </c>
      <c r="B30" s="252"/>
      <c r="C30" s="252"/>
      <c r="D30" s="252"/>
      <c r="E30" s="124"/>
      <c r="F30" s="124"/>
      <c r="G30" s="125"/>
      <c r="H30" s="127"/>
      <c r="I30" s="125"/>
      <c r="J30" s="125"/>
      <c r="K30" s="125"/>
      <c r="L30" s="125"/>
      <c r="M30" s="125"/>
      <c r="N30" s="125"/>
      <c r="O30" s="125"/>
      <c r="P30" s="125"/>
      <c r="Q30" s="125"/>
      <c r="R30" s="125"/>
      <c r="S30" s="104"/>
    </row>
    <row r="31" spans="1:21" s="138" customFormat="1" ht="24" customHeight="1">
      <c r="A31" s="139" t="s">
        <v>377</v>
      </c>
      <c r="B31" s="266" t="s">
        <v>516</v>
      </c>
      <c r="C31" s="266"/>
      <c r="D31" s="266"/>
      <c r="E31" s="266"/>
      <c r="F31" s="266"/>
      <c r="G31" s="266"/>
      <c r="H31" s="266"/>
      <c r="I31" s="266"/>
      <c r="J31" s="266"/>
      <c r="K31" s="266"/>
      <c r="L31" s="266"/>
      <c r="M31" s="266"/>
      <c r="N31" s="266"/>
      <c r="O31" s="266"/>
      <c r="P31" s="266"/>
      <c r="Q31" s="266"/>
      <c r="R31" s="266"/>
      <c r="S31" s="266"/>
      <c r="T31" s="266"/>
      <c r="U31" s="266"/>
    </row>
    <row r="32" spans="1:21" s="138" customFormat="1" ht="24" customHeight="1">
      <c r="A32" s="139" t="s">
        <v>378</v>
      </c>
      <c r="B32" s="266" t="s">
        <v>517</v>
      </c>
      <c r="C32" s="266"/>
      <c r="D32" s="266"/>
      <c r="E32" s="266"/>
      <c r="F32" s="266"/>
      <c r="G32" s="266"/>
      <c r="H32" s="266"/>
      <c r="I32" s="266"/>
      <c r="J32" s="266"/>
      <c r="K32" s="266"/>
      <c r="L32" s="266"/>
      <c r="M32" s="266"/>
      <c r="N32" s="266"/>
      <c r="O32" s="266"/>
      <c r="P32" s="266"/>
      <c r="Q32" s="266"/>
      <c r="R32" s="266"/>
      <c r="S32" s="266"/>
      <c r="T32" s="266"/>
      <c r="U32" s="266"/>
    </row>
    <row r="33" spans="1:21" s="138" customFormat="1" ht="30" customHeight="1">
      <c r="A33" s="139" t="s">
        <v>380</v>
      </c>
      <c r="B33" s="266" t="s">
        <v>518</v>
      </c>
      <c r="C33" s="266"/>
      <c r="D33" s="266"/>
      <c r="E33" s="266"/>
      <c r="F33" s="266"/>
      <c r="G33" s="266"/>
      <c r="H33" s="266"/>
      <c r="I33" s="266"/>
      <c r="J33" s="266"/>
      <c r="K33" s="266"/>
      <c r="L33" s="266"/>
      <c r="M33" s="266"/>
      <c r="N33" s="266"/>
      <c r="O33" s="266"/>
      <c r="P33" s="266"/>
      <c r="Q33" s="266"/>
      <c r="R33" s="266"/>
      <c r="S33" s="266"/>
      <c r="T33" s="266"/>
      <c r="U33" s="266"/>
    </row>
    <row r="34" spans="1:21" s="138" customFormat="1" ht="24" customHeight="1">
      <c r="A34" s="139" t="s">
        <v>373</v>
      </c>
      <c r="B34" s="266" t="s">
        <v>519</v>
      </c>
      <c r="C34" s="266"/>
      <c r="D34" s="266"/>
      <c r="E34" s="266"/>
      <c r="F34" s="266"/>
      <c r="G34" s="266"/>
      <c r="H34" s="266"/>
      <c r="I34" s="266"/>
      <c r="J34" s="266"/>
      <c r="K34" s="266"/>
      <c r="L34" s="266"/>
      <c r="M34" s="266"/>
      <c r="N34" s="266"/>
      <c r="O34" s="266"/>
      <c r="P34" s="266"/>
      <c r="Q34" s="266"/>
      <c r="R34" s="266"/>
      <c r="S34" s="266"/>
      <c r="T34" s="266"/>
      <c r="U34" s="266"/>
    </row>
    <row r="35" spans="1:21" s="138" customFormat="1" ht="30.75" customHeight="1">
      <c r="A35" s="139" t="s">
        <v>407</v>
      </c>
      <c r="B35" s="265" t="s">
        <v>375</v>
      </c>
      <c r="C35" s="265"/>
      <c r="D35" s="265"/>
      <c r="E35" s="265"/>
      <c r="F35" s="265"/>
      <c r="G35" s="265"/>
      <c r="H35" s="265"/>
      <c r="I35" s="265"/>
      <c r="J35" s="265"/>
      <c r="K35" s="265"/>
      <c r="L35" s="265"/>
      <c r="M35" s="265"/>
      <c r="N35" s="265"/>
      <c r="O35" s="265"/>
      <c r="P35" s="265"/>
      <c r="Q35" s="265"/>
      <c r="R35" s="265"/>
      <c r="S35" s="265"/>
      <c r="T35" s="265"/>
      <c r="U35" s="265"/>
    </row>
    <row r="36" spans="1:21" s="138" customFormat="1" ht="24.75" customHeight="1">
      <c r="A36" s="139" t="s">
        <v>343</v>
      </c>
      <c r="B36" s="268" t="s">
        <v>520</v>
      </c>
      <c r="C36" s="268"/>
      <c r="D36" s="268"/>
      <c r="E36" s="268"/>
      <c r="F36" s="268"/>
      <c r="G36" s="268"/>
      <c r="H36" s="268"/>
      <c r="I36" s="268"/>
      <c r="J36" s="268"/>
      <c r="K36" s="268"/>
      <c r="L36" s="268"/>
      <c r="M36" s="268"/>
      <c r="N36" s="268"/>
      <c r="O36" s="268"/>
      <c r="P36" s="268"/>
      <c r="Q36" s="268"/>
      <c r="R36" s="268"/>
      <c r="S36" s="268"/>
      <c r="T36" s="268"/>
      <c r="U36" s="268"/>
    </row>
    <row r="37" spans="1:21" s="138" customFormat="1" ht="124.5" customHeight="1">
      <c r="A37" s="139" t="s">
        <v>344</v>
      </c>
      <c r="B37" s="268" t="s">
        <v>521</v>
      </c>
      <c r="C37" s="268"/>
      <c r="D37" s="268"/>
      <c r="E37" s="268"/>
      <c r="F37" s="268"/>
      <c r="G37" s="268"/>
      <c r="H37" s="268"/>
      <c r="I37" s="268"/>
      <c r="J37" s="268"/>
      <c r="K37" s="268"/>
      <c r="L37" s="268"/>
      <c r="M37" s="268"/>
      <c r="N37" s="268"/>
      <c r="O37" s="268"/>
      <c r="P37" s="268"/>
      <c r="Q37" s="268"/>
      <c r="R37" s="268"/>
      <c r="S37" s="268"/>
      <c r="T37" s="268"/>
      <c r="U37" s="268"/>
    </row>
    <row r="38" spans="1:21" s="138" customFormat="1" ht="24" customHeight="1">
      <c r="A38" s="147" t="s">
        <v>309</v>
      </c>
      <c r="B38" s="266" t="s">
        <v>405</v>
      </c>
      <c r="C38" s="266"/>
      <c r="D38" s="266"/>
      <c r="E38" s="266"/>
      <c r="F38" s="266"/>
      <c r="G38" s="266"/>
      <c r="H38" s="266"/>
      <c r="I38" s="266"/>
      <c r="J38" s="266"/>
      <c r="K38" s="266"/>
      <c r="L38" s="266"/>
      <c r="M38" s="266"/>
      <c r="N38" s="266"/>
      <c r="O38" s="266"/>
      <c r="P38" s="266"/>
      <c r="Q38" s="266"/>
      <c r="R38" s="266"/>
      <c r="S38" s="266"/>
      <c r="T38" s="266"/>
      <c r="U38" s="266"/>
    </row>
    <row r="39" spans="1:21" s="138" customFormat="1" ht="42.75" customHeight="1">
      <c r="A39" s="147" t="s">
        <v>310</v>
      </c>
      <c r="B39" s="267" t="s">
        <v>457</v>
      </c>
      <c r="C39" s="264"/>
      <c r="D39" s="264"/>
      <c r="E39" s="264"/>
      <c r="F39" s="264"/>
      <c r="G39" s="264"/>
      <c r="H39" s="264"/>
      <c r="I39" s="264"/>
      <c r="J39" s="264"/>
      <c r="K39" s="264"/>
      <c r="L39" s="264"/>
      <c r="M39" s="264"/>
      <c r="N39" s="264"/>
      <c r="O39" s="264"/>
      <c r="P39" s="264"/>
      <c r="Q39" s="264"/>
      <c r="R39" s="264"/>
      <c r="S39" s="264"/>
      <c r="T39" s="264"/>
      <c r="U39" s="264"/>
    </row>
    <row r="40" spans="1:21" s="138" customFormat="1" ht="45.75" customHeight="1">
      <c r="A40" s="157" t="s">
        <v>311</v>
      </c>
      <c r="B40" s="268" t="s">
        <v>450</v>
      </c>
      <c r="C40" s="268"/>
      <c r="D40" s="268"/>
      <c r="E40" s="268"/>
      <c r="F40" s="268"/>
      <c r="G40" s="268"/>
      <c r="H40" s="268"/>
      <c r="I40" s="268"/>
      <c r="J40" s="268"/>
      <c r="K40" s="268"/>
      <c r="L40" s="268"/>
      <c r="M40" s="268"/>
      <c r="N40" s="268"/>
      <c r="O40" s="268"/>
      <c r="P40" s="268"/>
      <c r="Q40" s="268"/>
      <c r="R40" s="268"/>
      <c r="S40" s="268"/>
      <c r="T40" s="268"/>
      <c r="U40" s="268"/>
    </row>
    <row r="41" spans="1:21" s="138" customFormat="1" ht="24" customHeight="1">
      <c r="A41" s="137"/>
      <c r="B41" s="264"/>
      <c r="C41" s="264"/>
      <c r="D41" s="264"/>
      <c r="E41" s="264"/>
      <c r="F41" s="264"/>
      <c r="G41" s="264"/>
      <c r="H41" s="264"/>
      <c r="I41" s="264"/>
      <c r="J41" s="264"/>
      <c r="K41" s="264"/>
      <c r="L41" s="264"/>
      <c r="M41" s="264"/>
      <c r="N41" s="264"/>
      <c r="O41" s="264"/>
      <c r="P41" s="264"/>
      <c r="Q41" s="264"/>
      <c r="R41" s="264"/>
      <c r="S41" s="264"/>
      <c r="T41" s="264"/>
      <c r="U41" s="264"/>
    </row>
    <row r="42" spans="1:21" s="138" customFormat="1" ht="24" customHeight="1">
      <c r="A42" s="137"/>
      <c r="B42" s="264"/>
      <c r="C42" s="264"/>
      <c r="D42" s="264"/>
      <c r="E42" s="264"/>
      <c r="F42" s="264"/>
      <c r="G42" s="264"/>
      <c r="H42" s="264"/>
      <c r="I42" s="264"/>
      <c r="J42" s="264"/>
      <c r="K42" s="264"/>
      <c r="L42" s="264"/>
      <c r="M42" s="264"/>
      <c r="N42" s="264"/>
      <c r="O42" s="264"/>
      <c r="P42" s="264"/>
      <c r="Q42" s="264"/>
      <c r="R42" s="264"/>
      <c r="S42" s="264"/>
      <c r="T42" s="264"/>
      <c r="U42" s="264"/>
    </row>
    <row r="43" spans="1:21" s="138" customFormat="1" ht="24" customHeight="1">
      <c r="A43" s="137"/>
      <c r="B43" s="264"/>
      <c r="C43" s="264"/>
      <c r="D43" s="264"/>
      <c r="E43" s="264"/>
      <c r="F43" s="264"/>
      <c r="G43" s="264"/>
      <c r="H43" s="264"/>
      <c r="I43" s="264"/>
      <c r="J43" s="264"/>
      <c r="K43" s="264"/>
      <c r="L43" s="264"/>
      <c r="M43" s="264"/>
      <c r="N43" s="264"/>
      <c r="O43" s="264"/>
      <c r="P43" s="264"/>
      <c r="Q43" s="264"/>
      <c r="R43" s="264"/>
      <c r="S43" s="264"/>
      <c r="T43" s="264"/>
      <c r="U43" s="264"/>
    </row>
    <row r="44" spans="1:21" s="138" customFormat="1" ht="24" customHeight="1">
      <c r="A44" s="137"/>
      <c r="B44" s="264"/>
      <c r="C44" s="264"/>
      <c r="D44" s="264"/>
      <c r="E44" s="264"/>
      <c r="F44" s="264"/>
      <c r="G44" s="264"/>
      <c r="H44" s="264"/>
      <c r="I44" s="264"/>
      <c r="J44" s="264"/>
      <c r="K44" s="264"/>
      <c r="L44" s="264"/>
      <c r="M44" s="264"/>
      <c r="N44" s="264"/>
      <c r="O44" s="264"/>
      <c r="P44" s="264"/>
      <c r="Q44" s="264"/>
      <c r="R44" s="264"/>
      <c r="S44" s="264"/>
      <c r="T44" s="264"/>
      <c r="U44" s="264"/>
    </row>
    <row r="45" spans="1:21" s="138" customFormat="1" ht="24" customHeight="1">
      <c r="A45" s="137"/>
      <c r="B45" s="264"/>
      <c r="C45" s="264"/>
      <c r="D45" s="264"/>
      <c r="E45" s="264"/>
      <c r="F45" s="264"/>
      <c r="G45" s="264"/>
      <c r="H45" s="264"/>
      <c r="I45" s="264"/>
      <c r="J45" s="264"/>
      <c r="K45" s="264"/>
      <c r="L45" s="264"/>
      <c r="M45" s="264"/>
      <c r="N45" s="264"/>
      <c r="O45" s="264"/>
      <c r="P45" s="264"/>
      <c r="Q45" s="264"/>
      <c r="R45" s="264"/>
      <c r="S45" s="264"/>
      <c r="T45" s="264"/>
      <c r="U45" s="264"/>
    </row>
    <row r="46" spans="1:21" ht="18.75">
      <c r="A46" s="102"/>
      <c r="B46" s="132"/>
      <c r="C46" s="105"/>
      <c r="D46" s="105"/>
      <c r="E46" s="105"/>
      <c r="F46" s="105"/>
      <c r="G46" s="105"/>
      <c r="H46" s="105"/>
      <c r="I46" s="105"/>
      <c r="J46" s="105"/>
      <c r="K46" s="105"/>
      <c r="L46" s="105"/>
      <c r="M46" s="105"/>
      <c r="N46" s="105"/>
      <c r="O46" s="105"/>
      <c r="P46" s="105"/>
      <c r="Q46" s="105"/>
      <c r="R46" s="105"/>
      <c r="S46" s="105"/>
      <c r="T46" s="105"/>
      <c r="U46" s="106"/>
    </row>
    <row r="47" spans="1:21" ht="18.75">
      <c r="A47" s="102"/>
      <c r="B47" s="132"/>
      <c r="C47" s="105"/>
      <c r="D47" s="105"/>
      <c r="E47" s="105"/>
      <c r="F47" s="105"/>
      <c r="G47" s="105"/>
      <c r="H47" s="105"/>
      <c r="I47" s="105"/>
      <c r="J47" s="105"/>
      <c r="K47" s="105"/>
      <c r="L47" s="105"/>
      <c r="M47" s="105"/>
      <c r="N47" s="105"/>
      <c r="O47" s="105"/>
      <c r="P47" s="105"/>
      <c r="Q47" s="105"/>
      <c r="R47" s="105"/>
      <c r="S47" s="105"/>
      <c r="T47" s="105"/>
      <c r="U47" s="106"/>
    </row>
    <row r="48" spans="1:21" ht="18.75">
      <c r="A48" s="102"/>
      <c r="B48" s="132"/>
      <c r="C48" s="105"/>
      <c r="D48" s="105"/>
      <c r="E48" s="105"/>
      <c r="F48" s="105"/>
      <c r="G48" s="105"/>
      <c r="H48" s="105"/>
      <c r="I48" s="105"/>
      <c r="J48" s="105"/>
      <c r="K48" s="105"/>
      <c r="L48" s="105"/>
      <c r="M48" s="105"/>
      <c r="N48" s="105"/>
      <c r="O48" s="105"/>
      <c r="P48" s="105"/>
      <c r="Q48" s="105"/>
      <c r="R48" s="105"/>
      <c r="S48" s="105"/>
      <c r="T48" s="105"/>
      <c r="U48" s="106"/>
    </row>
    <row r="49" spans="1:21" ht="18.75">
      <c r="A49" s="102"/>
      <c r="B49" s="132"/>
      <c r="C49" s="105"/>
      <c r="D49" s="105"/>
      <c r="E49" s="105"/>
      <c r="F49" s="105"/>
      <c r="G49" s="105"/>
      <c r="H49" s="105"/>
      <c r="I49" s="105"/>
      <c r="J49" s="105"/>
      <c r="K49" s="105"/>
      <c r="L49" s="105"/>
      <c r="M49" s="105"/>
      <c r="N49" s="105"/>
      <c r="O49" s="105"/>
      <c r="P49" s="105"/>
      <c r="Q49" s="105"/>
      <c r="R49" s="105"/>
      <c r="S49" s="105"/>
      <c r="T49" s="105"/>
      <c r="U49" s="106"/>
    </row>
    <row r="50" spans="1:21" ht="18.75">
      <c r="A50" s="102"/>
      <c r="B50" s="132"/>
      <c r="C50" s="105"/>
      <c r="D50" s="105"/>
      <c r="E50" s="105"/>
      <c r="F50" s="105"/>
      <c r="G50" s="105"/>
      <c r="H50" s="105"/>
      <c r="I50" s="105"/>
      <c r="J50" s="105"/>
      <c r="K50" s="105"/>
      <c r="L50" s="105"/>
      <c r="M50" s="105"/>
      <c r="N50" s="105"/>
      <c r="O50" s="105"/>
      <c r="P50" s="105"/>
      <c r="Q50" s="105"/>
      <c r="R50" s="105"/>
      <c r="S50" s="105"/>
      <c r="T50" s="105"/>
      <c r="U50" s="106"/>
    </row>
    <row r="51" spans="1:21" ht="18.75">
      <c r="A51" s="102"/>
      <c r="B51" s="132"/>
      <c r="C51" s="105"/>
      <c r="D51" s="105"/>
      <c r="E51" s="105"/>
      <c r="F51" s="105"/>
      <c r="G51" s="105"/>
      <c r="H51" s="105"/>
      <c r="I51" s="105"/>
      <c r="J51" s="105"/>
      <c r="K51" s="105"/>
      <c r="L51" s="105"/>
      <c r="M51" s="105"/>
      <c r="N51" s="105"/>
      <c r="O51" s="105"/>
      <c r="P51" s="105"/>
      <c r="Q51" s="105"/>
      <c r="R51" s="105"/>
      <c r="S51" s="105"/>
      <c r="T51" s="105"/>
      <c r="U51" s="106"/>
    </row>
    <row r="52" spans="1:21" ht="18.75">
      <c r="A52" s="102"/>
      <c r="B52" s="132"/>
      <c r="C52" s="105"/>
      <c r="D52" s="105"/>
      <c r="E52" s="105"/>
      <c r="F52" s="105"/>
      <c r="G52" s="105"/>
      <c r="H52" s="105"/>
      <c r="I52" s="105"/>
      <c r="J52" s="105"/>
      <c r="K52" s="105"/>
      <c r="L52" s="105"/>
      <c r="M52" s="105"/>
      <c r="N52" s="105"/>
      <c r="O52" s="105"/>
      <c r="P52" s="105"/>
      <c r="Q52" s="105"/>
      <c r="R52" s="105"/>
      <c r="S52" s="105"/>
      <c r="T52" s="105"/>
      <c r="U52" s="106"/>
    </row>
    <row r="53" spans="1:21" ht="18.75">
      <c r="A53" s="102"/>
      <c r="B53" s="132"/>
      <c r="C53" s="105"/>
      <c r="D53" s="105"/>
      <c r="E53" s="105"/>
      <c r="F53" s="105"/>
      <c r="G53" s="105"/>
      <c r="H53" s="105"/>
      <c r="I53" s="105"/>
      <c r="J53" s="105"/>
      <c r="K53" s="105"/>
      <c r="L53" s="105"/>
      <c r="M53" s="105"/>
      <c r="N53" s="105"/>
      <c r="O53" s="105"/>
      <c r="P53" s="105"/>
      <c r="Q53" s="105"/>
      <c r="R53" s="105"/>
      <c r="S53" s="105"/>
      <c r="T53" s="105"/>
      <c r="U53" s="106"/>
    </row>
    <row r="54" spans="1:21" ht="18.75">
      <c r="A54" s="102"/>
      <c r="B54" s="132"/>
      <c r="C54" s="105"/>
      <c r="D54" s="105"/>
      <c r="E54" s="105"/>
      <c r="F54" s="105"/>
      <c r="G54" s="105"/>
      <c r="H54" s="105"/>
      <c r="I54" s="105"/>
      <c r="J54" s="105"/>
      <c r="K54" s="105"/>
      <c r="L54" s="105"/>
      <c r="M54" s="105"/>
      <c r="N54" s="105"/>
      <c r="O54" s="105"/>
      <c r="P54" s="105"/>
      <c r="Q54" s="105"/>
      <c r="R54" s="105"/>
      <c r="S54" s="105"/>
      <c r="T54" s="105"/>
      <c r="U54" s="106"/>
    </row>
    <row r="55" spans="1:21" ht="18.75">
      <c r="A55" s="102"/>
      <c r="B55" s="132"/>
      <c r="C55" s="105"/>
      <c r="D55" s="105"/>
      <c r="E55" s="105"/>
      <c r="F55" s="105"/>
      <c r="G55" s="105"/>
      <c r="H55" s="105"/>
      <c r="I55" s="105"/>
      <c r="J55" s="105"/>
      <c r="K55" s="105"/>
      <c r="L55" s="105"/>
      <c r="M55" s="105"/>
      <c r="N55" s="105"/>
      <c r="O55" s="105"/>
      <c r="P55" s="105"/>
      <c r="Q55" s="105"/>
      <c r="R55" s="105"/>
      <c r="S55" s="105"/>
      <c r="T55" s="105"/>
      <c r="U55" s="106"/>
    </row>
    <row r="56" spans="1:21" ht="18.75">
      <c r="A56" s="102"/>
      <c r="B56" s="132"/>
      <c r="C56" s="105"/>
      <c r="D56" s="105"/>
      <c r="E56" s="105"/>
      <c r="F56" s="105"/>
      <c r="G56" s="105"/>
      <c r="H56" s="105"/>
      <c r="I56" s="105"/>
      <c r="J56" s="105"/>
      <c r="K56" s="105"/>
      <c r="L56" s="105"/>
      <c r="M56" s="105"/>
      <c r="N56" s="105"/>
      <c r="O56" s="105"/>
      <c r="P56" s="105"/>
      <c r="Q56" s="105"/>
      <c r="R56" s="105"/>
      <c r="S56" s="105"/>
      <c r="T56" s="105"/>
      <c r="U56" s="106"/>
    </row>
    <row r="57" spans="1:21" ht="18.75">
      <c r="A57" s="102"/>
      <c r="B57" s="132"/>
      <c r="C57" s="105"/>
      <c r="D57" s="105"/>
      <c r="E57" s="105"/>
      <c r="F57" s="105"/>
      <c r="G57" s="105"/>
      <c r="H57" s="105"/>
      <c r="I57" s="105"/>
      <c r="J57" s="105"/>
      <c r="K57" s="105"/>
      <c r="L57" s="105"/>
      <c r="M57" s="105"/>
      <c r="N57" s="105"/>
      <c r="O57" s="105"/>
      <c r="P57" s="105"/>
      <c r="Q57" s="105"/>
      <c r="R57" s="105"/>
      <c r="S57" s="105"/>
      <c r="T57" s="105"/>
      <c r="U57" s="106"/>
    </row>
    <row r="58" spans="1:21" ht="18.75">
      <c r="A58" s="102"/>
      <c r="B58" s="132"/>
      <c r="C58" s="105"/>
      <c r="D58" s="105"/>
      <c r="E58" s="105"/>
      <c r="F58" s="105"/>
      <c r="G58" s="105"/>
      <c r="H58" s="105"/>
      <c r="I58" s="105"/>
      <c r="J58" s="105"/>
      <c r="K58" s="105"/>
      <c r="L58" s="105"/>
      <c r="M58" s="105"/>
      <c r="N58" s="105"/>
      <c r="O58" s="105"/>
      <c r="P58" s="105"/>
      <c r="Q58" s="105"/>
      <c r="R58" s="105"/>
      <c r="S58" s="105"/>
      <c r="T58" s="105"/>
      <c r="U58" s="106"/>
    </row>
    <row r="59" spans="1:21" ht="18.75">
      <c r="A59" s="102"/>
      <c r="B59" s="132"/>
      <c r="C59" s="105"/>
      <c r="D59" s="105"/>
      <c r="E59" s="105"/>
      <c r="F59" s="105"/>
      <c r="G59" s="105"/>
      <c r="H59" s="105"/>
      <c r="I59" s="105"/>
      <c r="J59" s="105"/>
      <c r="K59" s="105"/>
      <c r="L59" s="105"/>
      <c r="M59" s="105"/>
      <c r="N59" s="105"/>
      <c r="O59" s="105"/>
      <c r="P59" s="105"/>
      <c r="Q59" s="105"/>
      <c r="R59" s="105"/>
      <c r="S59" s="105"/>
      <c r="T59" s="105"/>
      <c r="U59" s="106"/>
    </row>
    <row r="60" spans="1:21" ht="18.75">
      <c r="A60" s="102"/>
      <c r="B60" s="132"/>
      <c r="C60" s="105"/>
      <c r="D60" s="105"/>
      <c r="E60" s="105"/>
      <c r="F60" s="105"/>
      <c r="G60" s="105"/>
      <c r="H60" s="105"/>
      <c r="I60" s="105"/>
      <c r="J60" s="105"/>
      <c r="K60" s="105"/>
      <c r="L60" s="105"/>
      <c r="M60" s="105"/>
      <c r="N60" s="105"/>
      <c r="O60" s="105"/>
      <c r="P60" s="105"/>
      <c r="Q60" s="105"/>
      <c r="R60" s="105"/>
      <c r="S60" s="105"/>
      <c r="T60" s="105"/>
      <c r="U60" s="106"/>
    </row>
    <row r="61" spans="1:21" ht="18.75">
      <c r="A61" s="102"/>
      <c r="B61" s="132"/>
      <c r="C61" s="105"/>
      <c r="D61" s="105"/>
      <c r="E61" s="105"/>
      <c r="F61" s="105"/>
      <c r="G61" s="105"/>
      <c r="H61" s="105"/>
      <c r="I61" s="105"/>
      <c r="J61" s="105"/>
      <c r="K61" s="105"/>
      <c r="L61" s="105"/>
      <c r="M61" s="105"/>
      <c r="N61" s="105"/>
      <c r="O61" s="105"/>
      <c r="P61" s="105"/>
      <c r="Q61" s="105"/>
      <c r="R61" s="105"/>
      <c r="S61" s="105"/>
      <c r="T61" s="105"/>
      <c r="U61" s="106"/>
    </row>
    <row r="62" spans="1:21" ht="18.75">
      <c r="A62" s="102"/>
      <c r="B62" s="132"/>
      <c r="C62" s="105"/>
      <c r="D62" s="105"/>
      <c r="E62" s="105"/>
      <c r="F62" s="105"/>
      <c r="G62" s="105"/>
      <c r="H62" s="105"/>
      <c r="I62" s="105"/>
      <c r="J62" s="105"/>
      <c r="K62" s="105"/>
      <c r="L62" s="105"/>
      <c r="M62" s="105"/>
      <c r="N62" s="105"/>
      <c r="O62" s="105"/>
      <c r="P62" s="105"/>
      <c r="Q62" s="105"/>
      <c r="R62" s="105"/>
      <c r="S62" s="105"/>
      <c r="T62" s="105"/>
      <c r="U62" s="106"/>
    </row>
    <row r="63" spans="1:21" ht="18.75">
      <c r="A63" s="102"/>
      <c r="B63" s="132"/>
      <c r="C63" s="105"/>
      <c r="D63" s="105"/>
      <c r="E63" s="105"/>
      <c r="F63" s="105"/>
      <c r="G63" s="105"/>
      <c r="H63" s="105"/>
      <c r="I63" s="105"/>
      <c r="J63" s="105"/>
      <c r="K63" s="105"/>
      <c r="L63" s="105"/>
      <c r="M63" s="105"/>
      <c r="N63" s="105"/>
      <c r="O63" s="105"/>
      <c r="P63" s="105"/>
      <c r="Q63" s="105"/>
      <c r="R63" s="105"/>
      <c r="S63" s="105"/>
      <c r="T63" s="105"/>
      <c r="U63" s="106"/>
    </row>
    <row r="64" spans="1:21" ht="18.75">
      <c r="A64" s="102"/>
      <c r="B64" s="132"/>
      <c r="C64" s="105"/>
      <c r="D64" s="105"/>
      <c r="E64" s="105"/>
      <c r="F64" s="105"/>
      <c r="G64" s="105"/>
      <c r="H64" s="105"/>
      <c r="I64" s="105"/>
      <c r="J64" s="105"/>
      <c r="K64" s="105"/>
      <c r="L64" s="105"/>
      <c r="M64" s="105"/>
      <c r="N64" s="105"/>
      <c r="O64" s="105"/>
      <c r="P64" s="105"/>
      <c r="Q64" s="105"/>
      <c r="R64" s="105"/>
      <c r="S64" s="105"/>
      <c r="T64" s="105"/>
      <c r="U64" s="106"/>
    </row>
    <row r="65" spans="1:21" ht="18.75">
      <c r="A65" s="102"/>
      <c r="B65" s="132"/>
      <c r="C65" s="105"/>
      <c r="D65" s="105"/>
      <c r="E65" s="105"/>
      <c r="F65" s="105"/>
      <c r="G65" s="105"/>
      <c r="H65" s="105"/>
      <c r="I65" s="105"/>
      <c r="J65" s="105"/>
      <c r="K65" s="105"/>
      <c r="L65" s="105"/>
      <c r="M65" s="105"/>
      <c r="N65" s="105"/>
      <c r="O65" s="105"/>
      <c r="P65" s="105"/>
      <c r="Q65" s="105"/>
      <c r="R65" s="105"/>
      <c r="S65" s="105"/>
      <c r="T65" s="105"/>
      <c r="U65" s="106"/>
    </row>
    <row r="66" spans="1:21" ht="18.75">
      <c r="A66" s="102"/>
      <c r="B66" s="132"/>
      <c r="C66" s="105"/>
      <c r="D66" s="105"/>
      <c r="E66" s="105"/>
      <c r="F66" s="105"/>
      <c r="G66" s="105"/>
      <c r="H66" s="105"/>
      <c r="I66" s="105"/>
      <c r="J66" s="105"/>
      <c r="K66" s="105"/>
      <c r="L66" s="105"/>
      <c r="M66" s="105"/>
      <c r="N66" s="105"/>
      <c r="O66" s="105"/>
      <c r="P66" s="105"/>
      <c r="Q66" s="105"/>
      <c r="R66" s="105"/>
      <c r="S66" s="105"/>
      <c r="T66" s="105"/>
      <c r="U66" s="106"/>
    </row>
    <row r="67" spans="1:21" ht="18.75">
      <c r="A67" s="102"/>
      <c r="B67" s="132"/>
      <c r="C67" s="105"/>
      <c r="D67" s="105"/>
      <c r="E67" s="105"/>
      <c r="F67" s="105"/>
      <c r="G67" s="105"/>
      <c r="H67" s="105"/>
      <c r="I67" s="105"/>
      <c r="J67" s="105"/>
      <c r="K67" s="105"/>
      <c r="L67" s="105"/>
      <c r="M67" s="105"/>
      <c r="N67" s="105"/>
      <c r="O67" s="105"/>
      <c r="P67" s="105"/>
      <c r="Q67" s="105"/>
      <c r="R67" s="105"/>
      <c r="S67" s="105"/>
      <c r="T67" s="105"/>
      <c r="U67" s="106"/>
    </row>
    <row r="68" spans="1:21" ht="18.75">
      <c r="A68" s="102"/>
      <c r="B68" s="132"/>
      <c r="C68" s="105"/>
      <c r="D68" s="105"/>
      <c r="E68" s="105"/>
      <c r="F68" s="105"/>
      <c r="G68" s="105"/>
      <c r="H68" s="105"/>
      <c r="I68" s="105"/>
      <c r="J68" s="105"/>
      <c r="K68" s="105"/>
      <c r="L68" s="105"/>
      <c r="M68" s="105"/>
      <c r="N68" s="105"/>
      <c r="O68" s="105"/>
      <c r="P68" s="105"/>
      <c r="Q68" s="105"/>
      <c r="R68" s="105"/>
      <c r="S68" s="105"/>
      <c r="T68" s="105"/>
      <c r="U68" s="106"/>
    </row>
    <row r="69" spans="1:21" ht="18.75">
      <c r="A69" s="102"/>
      <c r="B69" s="132"/>
      <c r="C69" s="105"/>
      <c r="D69" s="105"/>
      <c r="E69" s="105"/>
      <c r="F69" s="105"/>
      <c r="G69" s="105"/>
      <c r="H69" s="105"/>
      <c r="I69" s="105"/>
      <c r="J69" s="105"/>
      <c r="K69" s="105"/>
      <c r="L69" s="105"/>
      <c r="M69" s="105"/>
      <c r="N69" s="105"/>
      <c r="O69" s="105"/>
      <c r="P69" s="105"/>
      <c r="Q69" s="105"/>
      <c r="R69" s="105"/>
      <c r="S69" s="105"/>
      <c r="T69" s="105"/>
      <c r="U69" s="106"/>
    </row>
    <row r="70" spans="1:21" ht="18.75">
      <c r="A70" s="102"/>
      <c r="B70" s="132"/>
      <c r="C70" s="105"/>
      <c r="D70" s="105"/>
      <c r="E70" s="105"/>
      <c r="F70" s="105"/>
      <c r="G70" s="105"/>
      <c r="H70" s="105"/>
      <c r="I70" s="105"/>
      <c r="J70" s="105"/>
      <c r="K70" s="105"/>
      <c r="L70" s="105"/>
      <c r="M70" s="105"/>
      <c r="N70" s="105"/>
      <c r="O70" s="105"/>
      <c r="P70" s="105"/>
      <c r="Q70" s="105"/>
      <c r="R70" s="105"/>
      <c r="S70" s="105"/>
      <c r="T70" s="105"/>
      <c r="U70" s="106"/>
    </row>
    <row r="71" spans="1:21" ht="18.75">
      <c r="A71" s="102"/>
      <c r="B71" s="132"/>
      <c r="C71" s="105"/>
      <c r="D71" s="105"/>
      <c r="E71" s="105"/>
      <c r="F71" s="105"/>
      <c r="G71" s="105"/>
      <c r="H71" s="105"/>
      <c r="I71" s="105"/>
      <c r="J71" s="105"/>
      <c r="K71" s="105"/>
      <c r="L71" s="105"/>
      <c r="M71" s="105"/>
      <c r="N71" s="105"/>
      <c r="O71" s="105"/>
      <c r="P71" s="105"/>
      <c r="Q71" s="105"/>
      <c r="R71" s="105"/>
      <c r="S71" s="105"/>
      <c r="T71" s="105"/>
      <c r="U71" s="106"/>
    </row>
    <row r="72" spans="1:21" ht="18.75">
      <c r="A72" s="102"/>
      <c r="B72" s="132"/>
      <c r="C72" s="105"/>
      <c r="D72" s="105"/>
      <c r="E72" s="105"/>
      <c r="F72" s="105"/>
      <c r="G72" s="105"/>
      <c r="H72" s="105"/>
      <c r="I72" s="105"/>
      <c r="J72" s="105"/>
      <c r="K72" s="105"/>
      <c r="L72" s="105"/>
      <c r="M72" s="105"/>
      <c r="N72" s="105"/>
      <c r="O72" s="105"/>
      <c r="P72" s="105"/>
      <c r="Q72" s="105"/>
      <c r="R72" s="105"/>
      <c r="S72" s="105"/>
      <c r="T72" s="105"/>
      <c r="U72" s="106"/>
    </row>
    <row r="73" spans="1:21" ht="18.75">
      <c r="A73" s="102"/>
      <c r="B73" s="132"/>
      <c r="C73" s="105"/>
      <c r="D73" s="105"/>
      <c r="E73" s="105"/>
      <c r="F73" s="105"/>
      <c r="G73" s="105"/>
      <c r="H73" s="105"/>
      <c r="I73" s="105"/>
      <c r="J73" s="105"/>
      <c r="K73" s="105"/>
      <c r="L73" s="105"/>
      <c r="M73" s="105"/>
      <c r="N73" s="105"/>
      <c r="O73" s="105"/>
      <c r="P73" s="105"/>
      <c r="Q73" s="105"/>
      <c r="R73" s="105"/>
      <c r="S73" s="105"/>
      <c r="T73" s="105"/>
      <c r="U73" s="106"/>
    </row>
    <row r="74" spans="1:21" ht="18.75">
      <c r="A74" s="102"/>
      <c r="B74" s="132"/>
      <c r="C74" s="105"/>
      <c r="D74" s="105"/>
      <c r="E74" s="105"/>
      <c r="F74" s="105"/>
      <c r="G74" s="105"/>
      <c r="H74" s="105"/>
      <c r="I74" s="105"/>
      <c r="J74" s="105"/>
      <c r="K74" s="105"/>
      <c r="L74" s="105"/>
      <c r="M74" s="105"/>
      <c r="N74" s="105"/>
      <c r="O74" s="105"/>
      <c r="P74" s="105"/>
      <c r="Q74" s="105"/>
      <c r="R74" s="105"/>
      <c r="S74" s="105"/>
      <c r="T74" s="105"/>
      <c r="U74" s="106"/>
    </row>
    <row r="75" spans="1:21" ht="18.75">
      <c r="A75" s="102"/>
      <c r="B75" s="132"/>
      <c r="C75" s="105"/>
      <c r="D75" s="105"/>
      <c r="E75" s="105"/>
      <c r="F75" s="105"/>
      <c r="G75" s="105"/>
      <c r="H75" s="105"/>
      <c r="I75" s="105"/>
      <c r="J75" s="105"/>
      <c r="K75" s="105"/>
      <c r="L75" s="105"/>
      <c r="M75" s="105"/>
      <c r="N75" s="105"/>
      <c r="O75" s="105"/>
      <c r="P75" s="105"/>
      <c r="Q75" s="105"/>
      <c r="R75" s="105"/>
      <c r="S75" s="105"/>
      <c r="T75" s="105"/>
      <c r="U75" s="106"/>
    </row>
    <row r="76" spans="1:21" ht="18.75">
      <c r="A76" s="102"/>
      <c r="B76" s="132"/>
      <c r="C76" s="105"/>
      <c r="D76" s="105"/>
      <c r="E76" s="105"/>
      <c r="F76" s="105"/>
      <c r="G76" s="105"/>
      <c r="H76" s="105"/>
      <c r="I76" s="105"/>
      <c r="J76" s="105"/>
      <c r="K76" s="105"/>
      <c r="L76" s="105"/>
      <c r="M76" s="105"/>
      <c r="N76" s="105"/>
      <c r="O76" s="105"/>
      <c r="P76" s="105"/>
      <c r="Q76" s="105"/>
      <c r="R76" s="105"/>
      <c r="S76" s="105"/>
      <c r="T76" s="105"/>
      <c r="U76" s="106"/>
    </row>
    <row r="77" spans="1:21" ht="18.75">
      <c r="A77" s="102"/>
      <c r="B77" s="132"/>
      <c r="C77" s="105"/>
      <c r="D77" s="105"/>
      <c r="E77" s="105"/>
      <c r="F77" s="105"/>
      <c r="G77" s="105"/>
      <c r="H77" s="105"/>
      <c r="I77" s="105"/>
      <c r="J77" s="105"/>
      <c r="K77" s="105"/>
      <c r="L77" s="105"/>
      <c r="M77" s="105"/>
      <c r="N77" s="105"/>
      <c r="O77" s="105"/>
      <c r="P77" s="105"/>
      <c r="Q77" s="105"/>
      <c r="R77" s="105"/>
      <c r="S77" s="105"/>
      <c r="T77" s="105"/>
      <c r="U77" s="106"/>
    </row>
    <row r="78" spans="1:21" ht="18.75">
      <c r="A78" s="102"/>
      <c r="B78" s="132"/>
      <c r="C78" s="105"/>
      <c r="D78" s="105"/>
      <c r="E78" s="105"/>
      <c r="F78" s="105"/>
      <c r="G78" s="105"/>
      <c r="H78" s="105"/>
      <c r="I78" s="105"/>
      <c r="J78" s="105"/>
      <c r="K78" s="105"/>
      <c r="L78" s="105"/>
      <c r="M78" s="105"/>
      <c r="N78" s="105"/>
      <c r="O78" s="105"/>
      <c r="P78" s="105"/>
      <c r="Q78" s="105"/>
      <c r="R78" s="105"/>
      <c r="S78" s="105"/>
      <c r="T78" s="105"/>
      <c r="U78" s="106"/>
    </row>
    <row r="79" spans="1:21" ht="18.75">
      <c r="A79" s="102"/>
      <c r="B79" s="132"/>
      <c r="C79" s="105"/>
      <c r="D79" s="105"/>
      <c r="E79" s="105"/>
      <c r="F79" s="105"/>
      <c r="G79" s="105"/>
      <c r="H79" s="105"/>
      <c r="I79" s="105"/>
      <c r="J79" s="105"/>
      <c r="K79" s="105"/>
      <c r="L79" s="105"/>
      <c r="M79" s="105"/>
      <c r="N79" s="105"/>
      <c r="O79" s="105"/>
      <c r="P79" s="105"/>
      <c r="Q79" s="105"/>
      <c r="R79" s="105"/>
      <c r="S79" s="105"/>
      <c r="T79" s="105"/>
      <c r="U79" s="106"/>
    </row>
    <row r="80" spans="1:21" ht="18.75">
      <c r="A80" s="102"/>
      <c r="B80" s="132"/>
      <c r="C80" s="105"/>
      <c r="D80" s="105"/>
      <c r="E80" s="105"/>
      <c r="F80" s="105"/>
      <c r="G80" s="105"/>
      <c r="H80" s="105"/>
      <c r="I80" s="105"/>
      <c r="J80" s="105"/>
      <c r="K80" s="105"/>
      <c r="L80" s="105"/>
      <c r="M80" s="105"/>
      <c r="N80" s="105"/>
      <c r="O80" s="105"/>
      <c r="P80" s="105"/>
      <c r="Q80" s="105"/>
      <c r="R80" s="105"/>
      <c r="S80" s="105"/>
      <c r="T80" s="105"/>
      <c r="U80" s="106"/>
    </row>
    <row r="81" spans="1:21" ht="18.75">
      <c r="A81" s="102"/>
      <c r="B81" s="132"/>
      <c r="C81" s="105"/>
      <c r="D81" s="105"/>
      <c r="E81" s="105"/>
      <c r="F81" s="105"/>
      <c r="G81" s="105"/>
      <c r="H81" s="105"/>
      <c r="I81" s="105"/>
      <c r="J81" s="105"/>
      <c r="K81" s="105"/>
      <c r="L81" s="105"/>
      <c r="M81" s="105"/>
      <c r="N81" s="105"/>
      <c r="O81" s="105"/>
      <c r="P81" s="105"/>
      <c r="Q81" s="105"/>
      <c r="R81" s="105"/>
      <c r="S81" s="105"/>
      <c r="T81" s="105"/>
      <c r="U81" s="106"/>
    </row>
    <row r="82" spans="1:21" ht="18.75">
      <c r="A82" s="102"/>
      <c r="B82" s="132"/>
      <c r="C82" s="105"/>
      <c r="D82" s="105"/>
      <c r="E82" s="105"/>
      <c r="F82" s="105"/>
      <c r="G82" s="105"/>
      <c r="H82" s="105"/>
      <c r="I82" s="105"/>
      <c r="J82" s="105"/>
      <c r="K82" s="105"/>
      <c r="L82" s="105"/>
      <c r="M82" s="105"/>
      <c r="N82" s="105"/>
      <c r="O82" s="105"/>
      <c r="P82" s="105"/>
      <c r="Q82" s="105"/>
      <c r="R82" s="105"/>
      <c r="S82" s="105"/>
      <c r="T82" s="105"/>
      <c r="U82" s="106"/>
    </row>
    <row r="83" spans="1:21" ht="18.75">
      <c r="A83" s="102"/>
      <c r="B83" s="132"/>
      <c r="C83" s="105"/>
      <c r="D83" s="105"/>
      <c r="E83" s="105"/>
      <c r="F83" s="105"/>
      <c r="G83" s="105"/>
      <c r="H83" s="105"/>
      <c r="I83" s="105"/>
      <c r="J83" s="105"/>
      <c r="K83" s="105"/>
      <c r="L83" s="105"/>
      <c r="M83" s="105"/>
      <c r="N83" s="105"/>
      <c r="O83" s="105"/>
      <c r="P83" s="105"/>
      <c r="Q83" s="105"/>
      <c r="R83" s="105"/>
      <c r="S83" s="105"/>
      <c r="T83" s="105"/>
      <c r="U83" s="106"/>
    </row>
    <row r="84" spans="1:21" ht="18.75">
      <c r="A84" s="102"/>
      <c r="B84" s="132"/>
      <c r="C84" s="105"/>
      <c r="D84" s="105"/>
      <c r="E84" s="105"/>
      <c r="F84" s="105"/>
      <c r="G84" s="105"/>
      <c r="H84" s="105"/>
      <c r="I84" s="105"/>
      <c r="J84" s="105"/>
      <c r="K84" s="105"/>
      <c r="L84" s="105"/>
      <c r="M84" s="105"/>
      <c r="N84" s="105"/>
      <c r="O84" s="105"/>
      <c r="P84" s="105"/>
      <c r="Q84" s="105"/>
      <c r="R84" s="105"/>
      <c r="S84" s="105"/>
      <c r="T84" s="105"/>
      <c r="U84" s="106"/>
    </row>
    <row r="85" spans="1:21" ht="18.75">
      <c r="A85" s="102"/>
      <c r="B85" s="132"/>
      <c r="C85" s="105"/>
      <c r="D85" s="105"/>
      <c r="E85" s="105"/>
      <c r="F85" s="105"/>
      <c r="G85" s="105"/>
      <c r="H85" s="105"/>
      <c r="I85" s="105"/>
      <c r="J85" s="105"/>
      <c r="K85" s="105"/>
      <c r="L85" s="105"/>
      <c r="M85" s="105"/>
      <c r="N85" s="105"/>
      <c r="O85" s="105"/>
      <c r="P85" s="105"/>
      <c r="Q85" s="105"/>
      <c r="R85" s="105"/>
      <c r="S85" s="105"/>
      <c r="T85" s="105"/>
      <c r="U85" s="106"/>
    </row>
    <row r="86" spans="1:21" ht="18.75">
      <c r="A86" s="102"/>
      <c r="B86" s="132"/>
      <c r="C86" s="105"/>
      <c r="D86" s="105"/>
      <c r="E86" s="105"/>
      <c r="F86" s="105"/>
      <c r="G86" s="105"/>
      <c r="H86" s="105"/>
      <c r="I86" s="105"/>
      <c r="J86" s="105"/>
      <c r="K86" s="105"/>
      <c r="L86" s="105"/>
      <c r="M86" s="105"/>
      <c r="N86" s="105"/>
      <c r="O86" s="105"/>
      <c r="P86" s="105"/>
      <c r="Q86" s="105"/>
      <c r="R86" s="105"/>
      <c r="S86" s="105"/>
      <c r="T86" s="105"/>
      <c r="U86" s="106"/>
    </row>
    <row r="87" spans="1:21" ht="18.75">
      <c r="A87" s="102"/>
      <c r="B87" s="132"/>
      <c r="C87" s="105"/>
      <c r="D87" s="105"/>
      <c r="E87" s="105"/>
      <c r="F87" s="105"/>
      <c r="G87" s="105"/>
      <c r="H87" s="105"/>
      <c r="I87" s="105"/>
      <c r="J87" s="105"/>
      <c r="K87" s="105"/>
      <c r="L87" s="105"/>
      <c r="M87" s="105"/>
      <c r="N87" s="105"/>
      <c r="O87" s="105"/>
      <c r="P87" s="105"/>
      <c r="Q87" s="105"/>
      <c r="R87" s="105"/>
      <c r="S87" s="105"/>
      <c r="T87" s="105"/>
      <c r="U87" s="106"/>
    </row>
    <row r="88" spans="1:21" ht="18.75">
      <c r="A88" s="102"/>
      <c r="B88" s="132"/>
      <c r="C88" s="105"/>
      <c r="D88" s="105"/>
      <c r="E88" s="105"/>
      <c r="F88" s="105"/>
      <c r="G88" s="105"/>
      <c r="H88" s="105"/>
      <c r="I88" s="105"/>
      <c r="J88" s="105"/>
      <c r="K88" s="105"/>
      <c r="L88" s="105"/>
      <c r="M88" s="105"/>
      <c r="N88" s="105"/>
      <c r="O88" s="105"/>
      <c r="P88" s="105"/>
      <c r="Q88" s="105"/>
      <c r="R88" s="105"/>
      <c r="S88" s="105"/>
      <c r="T88" s="105"/>
      <c r="U88" s="106"/>
    </row>
    <row r="89" spans="1:21" ht="18.75">
      <c r="A89" s="102"/>
      <c r="B89" s="132"/>
      <c r="C89" s="105"/>
      <c r="D89" s="105"/>
      <c r="E89" s="105"/>
      <c r="F89" s="105"/>
      <c r="G89" s="105"/>
      <c r="H89" s="105"/>
      <c r="I89" s="105"/>
      <c r="J89" s="105"/>
      <c r="K89" s="105"/>
      <c r="L89" s="105"/>
      <c r="M89" s="105"/>
      <c r="N89" s="105"/>
      <c r="O89" s="105"/>
      <c r="P89" s="105"/>
      <c r="Q89" s="105"/>
      <c r="R89" s="105"/>
      <c r="S89" s="105"/>
      <c r="T89" s="105"/>
      <c r="U89" s="106"/>
    </row>
    <row r="90" spans="1:21" ht="18.75">
      <c r="A90" s="102"/>
      <c r="B90" s="132"/>
      <c r="C90" s="105"/>
      <c r="D90" s="105"/>
      <c r="E90" s="105"/>
      <c r="F90" s="105"/>
      <c r="G90" s="105"/>
      <c r="H90" s="105"/>
      <c r="I90" s="105"/>
      <c r="J90" s="105"/>
      <c r="K90" s="105"/>
      <c r="L90" s="105"/>
      <c r="M90" s="105"/>
      <c r="N90" s="105"/>
      <c r="O90" s="105"/>
      <c r="P90" s="105"/>
      <c r="Q90" s="105"/>
      <c r="R90" s="105"/>
      <c r="S90" s="105"/>
      <c r="T90" s="105"/>
      <c r="U90" s="106"/>
    </row>
    <row r="91" spans="1:21" ht="18.75">
      <c r="A91" s="102"/>
      <c r="B91" s="132"/>
      <c r="C91" s="105"/>
      <c r="D91" s="105"/>
      <c r="E91" s="105"/>
      <c r="F91" s="105"/>
      <c r="G91" s="105"/>
      <c r="H91" s="105"/>
      <c r="I91" s="105"/>
      <c r="J91" s="105"/>
      <c r="K91" s="105"/>
      <c r="L91" s="105"/>
      <c r="M91" s="105"/>
      <c r="N91" s="105"/>
      <c r="O91" s="105"/>
      <c r="P91" s="105"/>
      <c r="Q91" s="105"/>
      <c r="R91" s="105"/>
      <c r="S91" s="105"/>
      <c r="T91" s="105"/>
      <c r="U91" s="106"/>
    </row>
    <row r="92" spans="1:21" ht="18.75">
      <c r="A92" s="102"/>
      <c r="B92" s="132"/>
      <c r="C92" s="105"/>
      <c r="D92" s="105"/>
      <c r="E92" s="105"/>
      <c r="F92" s="105"/>
      <c r="G92" s="105"/>
      <c r="H92" s="105"/>
      <c r="I92" s="105"/>
      <c r="J92" s="105"/>
      <c r="K92" s="105"/>
      <c r="L92" s="105"/>
      <c r="M92" s="105"/>
      <c r="N92" s="105"/>
      <c r="O92" s="105"/>
      <c r="P92" s="105"/>
      <c r="Q92" s="105"/>
      <c r="R92" s="105"/>
      <c r="S92" s="105"/>
      <c r="T92" s="105"/>
      <c r="U92" s="106"/>
    </row>
    <row r="93" spans="1:21" ht="18.75">
      <c r="A93" s="102"/>
      <c r="B93" s="132"/>
      <c r="C93" s="105"/>
      <c r="D93" s="105"/>
      <c r="E93" s="105"/>
      <c r="F93" s="105"/>
      <c r="G93" s="105"/>
      <c r="H93" s="105"/>
      <c r="I93" s="105"/>
      <c r="J93" s="105"/>
      <c r="K93" s="105"/>
      <c r="L93" s="105"/>
      <c r="M93" s="105"/>
      <c r="N93" s="105"/>
      <c r="O93" s="105"/>
      <c r="P93" s="105"/>
      <c r="Q93" s="105"/>
      <c r="R93" s="105"/>
      <c r="S93" s="105"/>
      <c r="T93" s="105"/>
      <c r="U93" s="106"/>
    </row>
    <row r="94" spans="1:21" ht="18.75">
      <c r="A94" s="102"/>
      <c r="B94" s="132"/>
      <c r="C94" s="105"/>
      <c r="D94" s="105"/>
      <c r="E94" s="105"/>
      <c r="F94" s="105"/>
      <c r="G94" s="105"/>
      <c r="H94" s="105"/>
      <c r="I94" s="105"/>
      <c r="J94" s="105"/>
      <c r="K94" s="105"/>
      <c r="L94" s="105"/>
      <c r="M94" s="105"/>
      <c r="N94" s="105"/>
      <c r="O94" s="105"/>
      <c r="P94" s="105"/>
      <c r="Q94" s="105"/>
      <c r="R94" s="105"/>
      <c r="S94" s="105"/>
      <c r="T94" s="105"/>
      <c r="U94" s="106"/>
    </row>
    <row r="95" spans="1:21" ht="18.75">
      <c r="A95" s="102"/>
      <c r="B95" s="132"/>
      <c r="C95" s="105"/>
      <c r="D95" s="105"/>
      <c r="E95" s="105"/>
      <c r="F95" s="105"/>
      <c r="G95" s="105"/>
      <c r="H95" s="105"/>
      <c r="I95" s="105"/>
      <c r="J95" s="105"/>
      <c r="K95" s="105"/>
      <c r="L95" s="105"/>
      <c r="M95" s="105"/>
      <c r="N95" s="105"/>
      <c r="O95" s="105"/>
      <c r="P95" s="105"/>
      <c r="Q95" s="105"/>
      <c r="R95" s="105"/>
      <c r="S95" s="105"/>
      <c r="T95" s="105"/>
      <c r="U95" s="106"/>
    </row>
    <row r="96" spans="1:21" ht="18.75">
      <c r="A96" s="102"/>
      <c r="B96" s="132"/>
      <c r="C96" s="105"/>
      <c r="D96" s="105"/>
      <c r="E96" s="105"/>
      <c r="F96" s="105"/>
      <c r="G96" s="105"/>
      <c r="H96" s="105"/>
      <c r="I96" s="105"/>
      <c r="J96" s="105"/>
      <c r="K96" s="105"/>
      <c r="L96" s="105"/>
      <c r="M96" s="105"/>
      <c r="N96" s="105"/>
      <c r="O96" s="105"/>
      <c r="P96" s="105"/>
      <c r="Q96" s="105"/>
      <c r="R96" s="105"/>
      <c r="S96" s="105"/>
      <c r="T96" s="105"/>
      <c r="U96" s="106"/>
    </row>
    <row r="97" spans="1:21" ht="18.75">
      <c r="A97" s="102"/>
      <c r="B97" s="132"/>
      <c r="C97" s="105"/>
      <c r="D97" s="105"/>
      <c r="E97" s="105"/>
      <c r="F97" s="105"/>
      <c r="G97" s="105"/>
      <c r="H97" s="105"/>
      <c r="I97" s="105"/>
      <c r="J97" s="105"/>
      <c r="K97" s="105"/>
      <c r="L97" s="105"/>
      <c r="M97" s="105"/>
      <c r="N97" s="105"/>
      <c r="O97" s="105"/>
      <c r="P97" s="105"/>
      <c r="Q97" s="105"/>
      <c r="R97" s="105"/>
      <c r="S97" s="105"/>
      <c r="T97" s="105"/>
      <c r="U97" s="106"/>
    </row>
    <row r="98" spans="1:21" ht="18.75">
      <c r="A98" s="102"/>
      <c r="B98" s="132"/>
      <c r="C98" s="105"/>
      <c r="D98" s="105"/>
      <c r="E98" s="105"/>
      <c r="F98" s="105"/>
      <c r="G98" s="105"/>
      <c r="H98" s="105"/>
      <c r="I98" s="105"/>
      <c r="J98" s="105"/>
      <c r="K98" s="105"/>
      <c r="L98" s="105"/>
      <c r="M98" s="105"/>
      <c r="N98" s="105"/>
      <c r="O98" s="105"/>
      <c r="P98" s="105"/>
      <c r="Q98" s="105"/>
      <c r="R98" s="105"/>
      <c r="S98" s="105"/>
      <c r="T98" s="105"/>
      <c r="U98" s="106"/>
    </row>
    <row r="99" spans="1:21" ht="18.75">
      <c r="A99" s="102"/>
      <c r="B99" s="132"/>
      <c r="C99" s="105"/>
      <c r="D99" s="105"/>
      <c r="E99" s="105"/>
      <c r="F99" s="105"/>
      <c r="G99" s="105"/>
      <c r="H99" s="105"/>
      <c r="I99" s="105"/>
      <c r="J99" s="105"/>
      <c r="K99" s="105"/>
      <c r="L99" s="105"/>
      <c r="M99" s="105"/>
      <c r="N99" s="105"/>
      <c r="O99" s="105"/>
      <c r="P99" s="105"/>
      <c r="Q99" s="105"/>
      <c r="R99" s="105"/>
      <c r="S99" s="105"/>
      <c r="T99" s="105"/>
      <c r="U99" s="106"/>
    </row>
    <row r="100" spans="1:21" ht="18.75">
      <c r="A100" s="102"/>
      <c r="B100" s="132"/>
      <c r="C100" s="105"/>
      <c r="D100" s="105"/>
      <c r="E100" s="105"/>
      <c r="F100" s="105"/>
      <c r="G100" s="105"/>
      <c r="H100" s="105"/>
      <c r="I100" s="105"/>
      <c r="J100" s="105"/>
      <c r="K100" s="105"/>
      <c r="L100" s="105"/>
      <c r="M100" s="105"/>
      <c r="N100" s="105"/>
      <c r="O100" s="105"/>
      <c r="P100" s="105"/>
      <c r="Q100" s="105"/>
      <c r="R100" s="105"/>
      <c r="S100" s="105"/>
      <c r="T100" s="105"/>
      <c r="U100" s="106"/>
    </row>
    <row r="101" spans="1:21" ht="18.75">
      <c r="A101" s="102"/>
      <c r="B101" s="132"/>
      <c r="C101" s="105"/>
      <c r="D101" s="105"/>
      <c r="E101" s="105"/>
      <c r="F101" s="105"/>
      <c r="G101" s="105"/>
      <c r="H101" s="105"/>
      <c r="I101" s="105"/>
      <c r="J101" s="105"/>
      <c r="K101" s="105"/>
      <c r="L101" s="105"/>
      <c r="M101" s="105"/>
      <c r="N101" s="105"/>
      <c r="O101" s="105"/>
      <c r="P101" s="105"/>
      <c r="Q101" s="105"/>
      <c r="R101" s="105"/>
      <c r="S101" s="105"/>
      <c r="T101" s="105"/>
      <c r="U101" s="106"/>
    </row>
    <row r="102" spans="1:21" ht="18.75">
      <c r="A102" s="102"/>
      <c r="B102" s="132"/>
      <c r="C102" s="105"/>
      <c r="D102" s="105"/>
      <c r="E102" s="105"/>
      <c r="F102" s="105"/>
      <c r="G102" s="105"/>
      <c r="H102" s="105"/>
      <c r="I102" s="105"/>
      <c r="J102" s="105"/>
      <c r="K102" s="105"/>
      <c r="L102" s="105"/>
      <c r="M102" s="105"/>
      <c r="N102" s="105"/>
      <c r="O102" s="105"/>
      <c r="P102" s="105"/>
      <c r="Q102" s="105"/>
      <c r="R102" s="105"/>
      <c r="S102" s="105"/>
      <c r="T102" s="105"/>
      <c r="U102" s="106"/>
    </row>
    <row r="103" spans="1:21" ht="18.75">
      <c r="A103" s="102"/>
      <c r="B103" s="132"/>
      <c r="C103" s="105"/>
      <c r="D103" s="105"/>
      <c r="E103" s="105"/>
      <c r="F103" s="105"/>
      <c r="G103" s="105"/>
      <c r="H103" s="105"/>
      <c r="I103" s="105"/>
      <c r="J103" s="105"/>
      <c r="K103" s="105"/>
      <c r="L103" s="105"/>
      <c r="M103" s="105"/>
      <c r="N103" s="105"/>
      <c r="O103" s="105"/>
      <c r="P103" s="105"/>
      <c r="Q103" s="105"/>
      <c r="R103" s="105"/>
      <c r="S103" s="105"/>
      <c r="T103" s="105"/>
      <c r="U103" s="106"/>
    </row>
    <row r="104" spans="1:21" ht="18.75">
      <c r="A104" s="102"/>
      <c r="B104" s="132"/>
      <c r="C104" s="105"/>
      <c r="D104" s="105"/>
      <c r="E104" s="105"/>
      <c r="F104" s="105"/>
      <c r="G104" s="105"/>
      <c r="H104" s="105"/>
      <c r="I104" s="105"/>
      <c r="J104" s="105"/>
      <c r="K104" s="105"/>
      <c r="L104" s="105"/>
      <c r="M104" s="105"/>
      <c r="N104" s="105"/>
      <c r="O104" s="105"/>
      <c r="P104" s="105"/>
      <c r="Q104" s="105"/>
      <c r="R104" s="105"/>
      <c r="S104" s="105"/>
      <c r="T104" s="105"/>
      <c r="U104" s="106"/>
    </row>
    <row r="105" spans="1:21" ht="18.75">
      <c r="A105" s="102"/>
      <c r="B105" s="132"/>
      <c r="C105" s="105"/>
      <c r="D105" s="105"/>
      <c r="E105" s="105"/>
      <c r="F105" s="105"/>
      <c r="G105" s="105"/>
      <c r="H105" s="105"/>
      <c r="I105" s="105"/>
      <c r="J105" s="105"/>
      <c r="K105" s="105"/>
      <c r="L105" s="105"/>
      <c r="M105" s="105"/>
      <c r="N105" s="105"/>
      <c r="O105" s="105"/>
      <c r="P105" s="105"/>
      <c r="Q105" s="105"/>
      <c r="R105" s="105"/>
      <c r="S105" s="105"/>
      <c r="T105" s="105"/>
      <c r="U105" s="106"/>
    </row>
    <row r="106" spans="1:21" ht="18.75">
      <c r="A106" s="102"/>
      <c r="B106" s="132"/>
      <c r="C106" s="105"/>
      <c r="D106" s="105"/>
      <c r="E106" s="105"/>
      <c r="F106" s="105"/>
      <c r="G106" s="105"/>
      <c r="H106" s="105"/>
      <c r="I106" s="105"/>
      <c r="J106" s="105"/>
      <c r="K106" s="105"/>
      <c r="L106" s="105"/>
      <c r="M106" s="105"/>
      <c r="N106" s="105"/>
      <c r="O106" s="105"/>
      <c r="P106" s="105"/>
      <c r="Q106" s="105"/>
      <c r="R106" s="105"/>
      <c r="S106" s="105"/>
      <c r="T106" s="105"/>
      <c r="U106" s="106"/>
    </row>
    <row r="107" spans="1:21" ht="18.75">
      <c r="A107" s="102"/>
      <c r="B107" s="132"/>
      <c r="C107" s="105"/>
      <c r="D107" s="105"/>
      <c r="E107" s="105"/>
      <c r="F107" s="105"/>
      <c r="G107" s="105"/>
      <c r="H107" s="105"/>
      <c r="I107" s="105"/>
      <c r="J107" s="105"/>
      <c r="K107" s="105"/>
      <c r="L107" s="105"/>
      <c r="M107" s="105"/>
      <c r="N107" s="105"/>
      <c r="O107" s="105"/>
      <c r="P107" s="105"/>
      <c r="Q107" s="105"/>
      <c r="R107" s="105"/>
      <c r="S107" s="105"/>
      <c r="T107" s="105"/>
      <c r="U107" s="106"/>
    </row>
    <row r="108" spans="1:21" ht="18.75">
      <c r="A108" s="102"/>
      <c r="B108" s="132"/>
      <c r="C108" s="105"/>
      <c r="D108" s="105"/>
      <c r="E108" s="105"/>
      <c r="F108" s="105"/>
      <c r="G108" s="105"/>
      <c r="H108" s="105"/>
      <c r="I108" s="105"/>
      <c r="J108" s="105"/>
      <c r="K108" s="105"/>
      <c r="L108" s="105"/>
      <c r="M108" s="105"/>
      <c r="N108" s="105"/>
      <c r="O108" s="105"/>
      <c r="P108" s="105"/>
      <c r="Q108" s="105"/>
      <c r="R108" s="105"/>
      <c r="S108" s="105"/>
      <c r="T108" s="105"/>
      <c r="U108" s="106"/>
    </row>
    <row r="109" spans="1:21" ht="18.75">
      <c r="A109" s="102"/>
      <c r="B109" s="132"/>
      <c r="C109" s="105"/>
      <c r="D109" s="105"/>
      <c r="E109" s="105"/>
      <c r="F109" s="105"/>
      <c r="G109" s="105"/>
      <c r="H109" s="105"/>
      <c r="I109" s="105"/>
      <c r="J109" s="105"/>
      <c r="K109" s="105"/>
      <c r="L109" s="105"/>
      <c r="M109" s="105"/>
      <c r="N109" s="105"/>
      <c r="O109" s="105"/>
      <c r="P109" s="105"/>
      <c r="Q109" s="105"/>
      <c r="R109" s="105"/>
      <c r="S109" s="105"/>
      <c r="T109" s="105"/>
      <c r="U109" s="106"/>
    </row>
    <row r="110" spans="1:21" ht="18.75">
      <c r="A110" s="102"/>
      <c r="B110" s="132"/>
      <c r="C110" s="105"/>
      <c r="D110" s="105"/>
      <c r="E110" s="105"/>
      <c r="F110" s="105"/>
      <c r="G110" s="105"/>
      <c r="H110" s="105"/>
      <c r="I110" s="105"/>
      <c r="J110" s="105"/>
      <c r="K110" s="105"/>
      <c r="L110" s="105"/>
      <c r="M110" s="105"/>
      <c r="N110" s="105"/>
      <c r="O110" s="105"/>
      <c r="P110" s="105"/>
      <c r="Q110" s="105"/>
      <c r="R110" s="105"/>
      <c r="S110" s="105"/>
      <c r="T110" s="105"/>
      <c r="U110" s="106"/>
    </row>
    <row r="111" spans="1:21" ht="18.75">
      <c r="A111" s="102"/>
      <c r="B111" s="132"/>
      <c r="C111" s="105"/>
      <c r="D111" s="105"/>
      <c r="E111" s="105"/>
      <c r="F111" s="105"/>
      <c r="G111" s="105"/>
      <c r="H111" s="105"/>
      <c r="I111" s="105"/>
      <c r="J111" s="105"/>
      <c r="K111" s="105"/>
      <c r="L111" s="105"/>
      <c r="M111" s="105"/>
      <c r="N111" s="105"/>
      <c r="O111" s="105"/>
      <c r="P111" s="105"/>
      <c r="Q111" s="105"/>
      <c r="R111" s="105"/>
      <c r="S111" s="105"/>
      <c r="T111" s="105"/>
      <c r="U111" s="106"/>
    </row>
    <row r="112" spans="1:21" ht="18.75">
      <c r="A112" s="102"/>
      <c r="B112" s="132"/>
      <c r="C112" s="105"/>
      <c r="D112" s="105"/>
      <c r="E112" s="105"/>
      <c r="F112" s="105"/>
      <c r="G112" s="105"/>
      <c r="H112" s="105"/>
      <c r="I112" s="105"/>
      <c r="J112" s="105"/>
      <c r="K112" s="105"/>
      <c r="L112" s="105"/>
      <c r="M112" s="105"/>
      <c r="N112" s="105"/>
      <c r="O112" s="105"/>
      <c r="P112" s="105"/>
      <c r="Q112" s="105"/>
      <c r="R112" s="105"/>
      <c r="S112" s="105"/>
      <c r="T112" s="105"/>
      <c r="U112" s="106"/>
    </row>
    <row r="113" spans="1:21" ht="18.75">
      <c r="A113" s="102"/>
      <c r="B113" s="132"/>
      <c r="C113" s="105"/>
      <c r="D113" s="105"/>
      <c r="E113" s="105"/>
      <c r="F113" s="105"/>
      <c r="G113" s="105"/>
      <c r="H113" s="105"/>
      <c r="I113" s="105"/>
      <c r="J113" s="105"/>
      <c r="K113" s="105"/>
      <c r="L113" s="105"/>
      <c r="M113" s="105"/>
      <c r="N113" s="105"/>
      <c r="O113" s="105"/>
      <c r="P113" s="105"/>
      <c r="Q113" s="105"/>
      <c r="R113" s="105"/>
      <c r="S113" s="105"/>
      <c r="T113" s="105"/>
      <c r="U113" s="106"/>
    </row>
    <row r="114" spans="1:21" ht="18.75">
      <c r="A114" s="102"/>
      <c r="B114" s="132"/>
      <c r="C114" s="105"/>
      <c r="D114" s="105"/>
      <c r="E114" s="105"/>
      <c r="F114" s="105"/>
      <c r="G114" s="105"/>
      <c r="H114" s="105"/>
      <c r="I114" s="105"/>
      <c r="J114" s="105"/>
      <c r="K114" s="105"/>
      <c r="L114" s="105"/>
      <c r="M114" s="105"/>
      <c r="N114" s="105"/>
      <c r="O114" s="105"/>
      <c r="P114" s="105"/>
      <c r="Q114" s="105"/>
      <c r="R114" s="105"/>
      <c r="S114" s="105"/>
      <c r="T114" s="105"/>
      <c r="U114" s="106"/>
    </row>
    <row r="115" spans="1:21" ht="18.75">
      <c r="A115" s="102"/>
      <c r="B115" s="132"/>
      <c r="C115" s="105"/>
      <c r="D115" s="105"/>
      <c r="E115" s="105"/>
      <c r="F115" s="105"/>
      <c r="G115" s="105"/>
      <c r="H115" s="105"/>
      <c r="I115" s="105"/>
      <c r="J115" s="105"/>
      <c r="K115" s="105"/>
      <c r="L115" s="105"/>
      <c r="M115" s="105"/>
      <c r="N115" s="105"/>
      <c r="O115" s="105"/>
      <c r="P115" s="105"/>
      <c r="Q115" s="105"/>
      <c r="R115" s="105"/>
      <c r="S115" s="105"/>
      <c r="T115" s="105"/>
      <c r="U115" s="106"/>
    </row>
    <row r="116" spans="1:21" ht="18.75">
      <c r="A116" s="102"/>
      <c r="B116" s="132"/>
      <c r="C116" s="105"/>
      <c r="D116" s="105"/>
      <c r="E116" s="105"/>
      <c r="F116" s="105"/>
      <c r="G116" s="105"/>
      <c r="H116" s="105"/>
      <c r="I116" s="105"/>
      <c r="J116" s="105"/>
      <c r="K116" s="105"/>
      <c r="L116" s="105"/>
      <c r="M116" s="105"/>
      <c r="N116" s="105"/>
      <c r="O116" s="105"/>
      <c r="P116" s="105"/>
      <c r="Q116" s="105"/>
      <c r="R116" s="105"/>
      <c r="S116" s="105"/>
      <c r="T116" s="105"/>
      <c r="U116" s="106"/>
    </row>
    <row r="117" spans="1:21" ht="18.75">
      <c r="A117" s="102"/>
      <c r="B117" s="132"/>
      <c r="C117" s="105"/>
      <c r="D117" s="105"/>
      <c r="E117" s="105"/>
      <c r="F117" s="105"/>
      <c r="G117" s="105"/>
      <c r="H117" s="105"/>
      <c r="I117" s="105"/>
      <c r="J117" s="105"/>
      <c r="K117" s="105"/>
      <c r="L117" s="105"/>
      <c r="M117" s="105"/>
      <c r="N117" s="105"/>
      <c r="O117" s="105"/>
      <c r="P117" s="105"/>
      <c r="Q117" s="105"/>
      <c r="R117" s="105"/>
      <c r="S117" s="105"/>
      <c r="T117" s="105"/>
      <c r="U117" s="106"/>
    </row>
    <row r="118" spans="1:21" ht="18.75">
      <c r="A118" s="102"/>
      <c r="B118" s="132"/>
      <c r="C118" s="105"/>
      <c r="D118" s="105"/>
      <c r="E118" s="105"/>
      <c r="F118" s="105"/>
      <c r="G118" s="105"/>
      <c r="H118" s="105"/>
      <c r="I118" s="105"/>
      <c r="J118" s="105"/>
      <c r="K118" s="105"/>
      <c r="L118" s="105"/>
      <c r="M118" s="105"/>
      <c r="N118" s="105"/>
      <c r="O118" s="105"/>
      <c r="P118" s="105"/>
      <c r="Q118" s="105"/>
      <c r="R118" s="105"/>
      <c r="S118" s="105"/>
      <c r="T118" s="105"/>
      <c r="U118" s="106"/>
    </row>
    <row r="119" spans="1:21" ht="18.75">
      <c r="A119" s="102"/>
      <c r="B119" s="132"/>
      <c r="C119" s="105"/>
      <c r="D119" s="105"/>
      <c r="E119" s="105"/>
      <c r="F119" s="105"/>
      <c r="G119" s="105"/>
      <c r="H119" s="105"/>
      <c r="I119" s="105"/>
      <c r="J119" s="105"/>
      <c r="K119" s="105"/>
      <c r="L119" s="105"/>
      <c r="M119" s="105"/>
      <c r="N119" s="105"/>
      <c r="O119" s="105"/>
      <c r="P119" s="105"/>
      <c r="Q119" s="105"/>
      <c r="R119" s="105"/>
      <c r="S119" s="105"/>
      <c r="T119" s="105"/>
      <c r="U119" s="106"/>
    </row>
    <row r="120" spans="1:21" ht="18.75">
      <c r="A120" s="102"/>
      <c r="B120" s="132"/>
      <c r="C120" s="105"/>
      <c r="D120" s="105"/>
      <c r="E120" s="105"/>
      <c r="F120" s="105"/>
      <c r="G120" s="105"/>
      <c r="H120" s="105"/>
      <c r="I120" s="105"/>
      <c r="J120" s="105"/>
      <c r="K120" s="105"/>
      <c r="L120" s="105"/>
      <c r="M120" s="105"/>
      <c r="N120" s="105"/>
      <c r="O120" s="105"/>
      <c r="P120" s="105"/>
      <c r="Q120" s="105"/>
      <c r="R120" s="105"/>
      <c r="S120" s="105"/>
      <c r="T120" s="105"/>
      <c r="U120" s="106"/>
    </row>
    <row r="121" spans="1:21" ht="18.75">
      <c r="A121" s="102"/>
      <c r="B121" s="132"/>
      <c r="C121" s="105"/>
      <c r="D121" s="105"/>
      <c r="E121" s="105"/>
      <c r="F121" s="105"/>
      <c r="G121" s="105"/>
      <c r="H121" s="105"/>
      <c r="I121" s="105"/>
      <c r="J121" s="105"/>
      <c r="K121" s="105"/>
      <c r="L121" s="105"/>
      <c r="M121" s="105"/>
      <c r="N121" s="105"/>
      <c r="O121" s="105"/>
      <c r="P121" s="105"/>
      <c r="Q121" s="105"/>
      <c r="R121" s="105"/>
      <c r="S121" s="105"/>
      <c r="T121" s="105"/>
      <c r="U121" s="106"/>
    </row>
    <row r="122" spans="1:21" ht="18.75">
      <c r="A122" s="102"/>
      <c r="B122" s="132"/>
      <c r="C122" s="105"/>
      <c r="D122" s="105"/>
      <c r="E122" s="105"/>
      <c r="F122" s="105"/>
      <c r="G122" s="105"/>
      <c r="H122" s="105"/>
      <c r="I122" s="105"/>
      <c r="J122" s="105"/>
      <c r="K122" s="105"/>
      <c r="L122" s="105"/>
      <c r="M122" s="105"/>
      <c r="N122" s="105"/>
      <c r="O122" s="105"/>
      <c r="P122" s="105"/>
      <c r="Q122" s="105"/>
      <c r="R122" s="105"/>
      <c r="S122" s="105"/>
      <c r="T122" s="105"/>
      <c r="U122" s="106"/>
    </row>
    <row r="123" spans="1:21" ht="18.75">
      <c r="A123" s="102"/>
      <c r="B123" s="132"/>
      <c r="C123" s="105"/>
      <c r="D123" s="105"/>
      <c r="E123" s="105"/>
      <c r="F123" s="105"/>
      <c r="G123" s="105"/>
      <c r="H123" s="105"/>
      <c r="I123" s="105"/>
      <c r="J123" s="105"/>
      <c r="K123" s="105"/>
      <c r="L123" s="105"/>
      <c r="M123" s="105"/>
      <c r="N123" s="105"/>
      <c r="O123" s="105"/>
      <c r="P123" s="105"/>
      <c r="Q123" s="105"/>
      <c r="R123" s="105"/>
      <c r="S123" s="105"/>
      <c r="T123" s="105"/>
      <c r="U123" s="106"/>
    </row>
    <row r="124" spans="1:21" ht="18.75">
      <c r="A124" s="102"/>
      <c r="B124" s="132"/>
      <c r="C124" s="105"/>
      <c r="D124" s="105"/>
      <c r="E124" s="105"/>
      <c r="F124" s="105"/>
      <c r="G124" s="105"/>
      <c r="H124" s="105"/>
      <c r="I124" s="105"/>
      <c r="J124" s="105"/>
      <c r="K124" s="105"/>
      <c r="L124" s="105"/>
      <c r="M124" s="105"/>
      <c r="N124" s="105"/>
      <c r="O124" s="105"/>
      <c r="P124" s="105"/>
      <c r="Q124" s="105"/>
      <c r="R124" s="105"/>
      <c r="S124" s="105"/>
      <c r="T124" s="105"/>
      <c r="U124" s="106"/>
    </row>
    <row r="125" spans="1:21" ht="18.75">
      <c r="A125" s="102"/>
      <c r="B125" s="132"/>
      <c r="C125" s="105"/>
      <c r="D125" s="105"/>
      <c r="E125" s="105"/>
      <c r="F125" s="105"/>
      <c r="G125" s="105"/>
      <c r="H125" s="105"/>
      <c r="I125" s="105"/>
      <c r="J125" s="105"/>
      <c r="K125" s="105"/>
      <c r="L125" s="105"/>
      <c r="M125" s="105"/>
      <c r="N125" s="105"/>
      <c r="O125" s="105"/>
      <c r="P125" s="105"/>
      <c r="Q125" s="105"/>
      <c r="R125" s="105"/>
      <c r="S125" s="105"/>
      <c r="T125" s="105"/>
      <c r="U125" s="106"/>
    </row>
    <row r="126" spans="1:21" ht="18.75">
      <c r="A126" s="102"/>
      <c r="B126" s="132"/>
      <c r="C126" s="105"/>
      <c r="D126" s="105"/>
      <c r="E126" s="105"/>
      <c r="F126" s="105"/>
      <c r="G126" s="105"/>
      <c r="H126" s="105"/>
      <c r="I126" s="105"/>
      <c r="J126" s="105"/>
      <c r="K126" s="105"/>
      <c r="L126" s="105"/>
      <c r="M126" s="105"/>
      <c r="N126" s="105"/>
      <c r="O126" s="105"/>
      <c r="P126" s="105"/>
      <c r="Q126" s="105"/>
      <c r="R126" s="105"/>
      <c r="S126" s="105"/>
      <c r="T126" s="105"/>
      <c r="U126" s="106"/>
    </row>
    <row r="127" spans="1:21" ht="18.75">
      <c r="A127" s="102"/>
      <c r="B127" s="132"/>
      <c r="C127" s="105"/>
      <c r="D127" s="105"/>
      <c r="E127" s="105"/>
      <c r="F127" s="105"/>
      <c r="G127" s="105"/>
      <c r="H127" s="105"/>
      <c r="I127" s="105"/>
      <c r="J127" s="105"/>
      <c r="K127" s="105"/>
      <c r="L127" s="105"/>
      <c r="M127" s="105"/>
      <c r="N127" s="105"/>
      <c r="O127" s="105"/>
      <c r="P127" s="105"/>
      <c r="Q127" s="105"/>
      <c r="R127" s="105"/>
      <c r="S127" s="105"/>
      <c r="T127" s="105"/>
      <c r="U127" s="106"/>
    </row>
    <row r="128" spans="1:21" ht="18.75">
      <c r="A128" s="102"/>
      <c r="B128" s="132"/>
      <c r="C128" s="105"/>
      <c r="D128" s="105"/>
      <c r="E128" s="105"/>
      <c r="F128" s="105"/>
      <c r="G128" s="105"/>
      <c r="H128" s="105"/>
      <c r="I128" s="105"/>
      <c r="J128" s="105"/>
      <c r="K128" s="105"/>
      <c r="L128" s="105"/>
      <c r="M128" s="105"/>
      <c r="N128" s="105"/>
      <c r="O128" s="105"/>
      <c r="P128" s="105"/>
      <c r="Q128" s="105"/>
      <c r="R128" s="105"/>
      <c r="S128" s="105"/>
      <c r="T128" s="105"/>
      <c r="U128" s="106"/>
    </row>
    <row r="129" spans="1:21" ht="18.75">
      <c r="A129" s="102"/>
      <c r="B129" s="132"/>
      <c r="C129" s="105"/>
      <c r="D129" s="105"/>
      <c r="E129" s="105"/>
      <c r="F129" s="105"/>
      <c r="G129" s="105"/>
      <c r="H129" s="105"/>
      <c r="I129" s="105"/>
      <c r="J129" s="105"/>
      <c r="K129" s="105"/>
      <c r="L129" s="105"/>
      <c r="M129" s="105"/>
      <c r="N129" s="105"/>
      <c r="O129" s="105"/>
      <c r="P129" s="105"/>
      <c r="Q129" s="105"/>
      <c r="R129" s="105"/>
      <c r="S129" s="105"/>
      <c r="T129" s="105"/>
      <c r="U129" s="106"/>
    </row>
    <row r="130" spans="1:21" ht="18.75">
      <c r="A130" s="102"/>
      <c r="B130" s="132"/>
      <c r="C130" s="105"/>
      <c r="D130" s="105"/>
      <c r="E130" s="105"/>
      <c r="F130" s="105"/>
      <c r="G130" s="105"/>
      <c r="H130" s="105"/>
      <c r="I130" s="105"/>
      <c r="J130" s="105"/>
      <c r="K130" s="105"/>
      <c r="L130" s="105"/>
      <c r="M130" s="105"/>
      <c r="N130" s="105"/>
      <c r="O130" s="105"/>
      <c r="P130" s="105"/>
      <c r="Q130" s="105"/>
      <c r="R130" s="105"/>
      <c r="S130" s="105"/>
      <c r="T130" s="105"/>
      <c r="U130" s="106"/>
    </row>
    <row r="131" spans="1:21" ht="18.75">
      <c r="A131" s="102"/>
      <c r="B131" s="132"/>
      <c r="C131" s="105"/>
      <c r="D131" s="105"/>
      <c r="E131" s="105"/>
      <c r="F131" s="105"/>
      <c r="G131" s="105"/>
      <c r="H131" s="105"/>
      <c r="I131" s="105"/>
      <c r="J131" s="105"/>
      <c r="K131" s="105"/>
      <c r="L131" s="105"/>
      <c r="M131" s="105"/>
      <c r="N131" s="105"/>
      <c r="O131" s="105"/>
      <c r="P131" s="105"/>
      <c r="Q131" s="105"/>
      <c r="R131" s="105"/>
      <c r="S131" s="105"/>
      <c r="T131" s="105"/>
      <c r="U131" s="106"/>
    </row>
    <row r="132" spans="1:21" ht="18.75">
      <c r="A132" s="102"/>
      <c r="B132" s="132"/>
      <c r="C132" s="105"/>
      <c r="D132" s="105"/>
      <c r="E132" s="105"/>
      <c r="F132" s="105"/>
      <c r="G132" s="105"/>
      <c r="H132" s="105"/>
      <c r="I132" s="105"/>
      <c r="J132" s="105"/>
      <c r="K132" s="105"/>
      <c r="L132" s="105"/>
      <c r="M132" s="105"/>
      <c r="N132" s="105"/>
      <c r="O132" s="105"/>
      <c r="P132" s="105"/>
      <c r="Q132" s="105"/>
      <c r="R132" s="105"/>
      <c r="S132" s="105"/>
      <c r="T132" s="105"/>
      <c r="U132" s="106"/>
    </row>
    <row r="133" spans="1:21" ht="18.75">
      <c r="A133" s="102"/>
      <c r="B133" s="132"/>
      <c r="C133" s="105"/>
      <c r="D133" s="105"/>
      <c r="E133" s="105"/>
      <c r="F133" s="105"/>
      <c r="G133" s="105"/>
      <c r="H133" s="105"/>
      <c r="I133" s="105"/>
      <c r="J133" s="105"/>
      <c r="K133" s="105"/>
      <c r="L133" s="105"/>
      <c r="M133" s="105"/>
      <c r="N133" s="105"/>
      <c r="O133" s="105"/>
      <c r="P133" s="105"/>
      <c r="Q133" s="105"/>
      <c r="R133" s="105"/>
      <c r="S133" s="105"/>
      <c r="T133" s="105"/>
      <c r="U133" s="106"/>
    </row>
    <row r="134" spans="1:21" ht="18.75">
      <c r="A134" s="102"/>
      <c r="B134" s="132"/>
      <c r="C134" s="105"/>
      <c r="D134" s="105"/>
      <c r="E134" s="105"/>
      <c r="F134" s="105"/>
      <c r="G134" s="105"/>
      <c r="H134" s="105"/>
      <c r="I134" s="105"/>
      <c r="J134" s="105"/>
      <c r="K134" s="105"/>
      <c r="L134" s="105"/>
      <c r="M134" s="105"/>
      <c r="N134" s="105"/>
      <c r="O134" s="105"/>
      <c r="P134" s="105"/>
      <c r="Q134" s="105"/>
      <c r="R134" s="105"/>
      <c r="S134" s="105"/>
      <c r="T134" s="105"/>
      <c r="U134" s="106"/>
    </row>
    <row r="135" spans="1:21" ht="18.75">
      <c r="A135" s="102"/>
      <c r="B135" s="132"/>
      <c r="C135" s="105"/>
      <c r="D135" s="105"/>
      <c r="E135" s="105"/>
      <c r="F135" s="105"/>
      <c r="G135" s="105"/>
      <c r="H135" s="105"/>
      <c r="I135" s="105"/>
      <c r="J135" s="105"/>
      <c r="K135" s="105"/>
      <c r="L135" s="105"/>
      <c r="M135" s="105"/>
      <c r="N135" s="105"/>
      <c r="O135" s="105"/>
      <c r="P135" s="105"/>
      <c r="Q135" s="105"/>
      <c r="R135" s="105"/>
      <c r="S135" s="105"/>
      <c r="T135" s="105"/>
      <c r="U135" s="106"/>
    </row>
    <row r="136" spans="1:21" ht="18.75">
      <c r="A136" s="102"/>
      <c r="B136" s="132"/>
      <c r="C136" s="105"/>
      <c r="D136" s="105"/>
      <c r="E136" s="105"/>
      <c r="F136" s="105"/>
      <c r="G136" s="105"/>
      <c r="H136" s="105"/>
      <c r="I136" s="105"/>
      <c r="J136" s="105"/>
      <c r="K136" s="105"/>
      <c r="L136" s="105"/>
      <c r="M136" s="105"/>
      <c r="N136" s="105"/>
      <c r="O136" s="105"/>
      <c r="P136" s="105"/>
      <c r="Q136" s="105"/>
      <c r="R136" s="105"/>
      <c r="S136" s="105"/>
      <c r="T136" s="105"/>
      <c r="U136" s="106"/>
    </row>
    <row r="137" spans="1:21" ht="18.75">
      <c r="A137" s="102"/>
      <c r="B137" s="132"/>
      <c r="C137" s="105"/>
      <c r="D137" s="105"/>
      <c r="E137" s="105"/>
      <c r="F137" s="105"/>
      <c r="G137" s="105"/>
      <c r="H137" s="105"/>
      <c r="I137" s="105"/>
      <c r="J137" s="105"/>
      <c r="K137" s="105"/>
      <c r="L137" s="105"/>
      <c r="M137" s="105"/>
      <c r="N137" s="105"/>
      <c r="O137" s="105"/>
      <c r="P137" s="105"/>
      <c r="Q137" s="105"/>
      <c r="R137" s="105"/>
      <c r="S137" s="105"/>
      <c r="T137" s="105"/>
      <c r="U137" s="106"/>
    </row>
    <row r="138" spans="1:21" ht="18.75">
      <c r="A138" s="102"/>
      <c r="B138" s="132"/>
      <c r="C138" s="105"/>
      <c r="D138" s="105"/>
      <c r="E138" s="105"/>
      <c r="F138" s="105"/>
      <c r="G138" s="105"/>
      <c r="H138" s="105"/>
      <c r="I138" s="105"/>
      <c r="J138" s="105"/>
      <c r="K138" s="105"/>
      <c r="L138" s="105"/>
      <c r="M138" s="105"/>
      <c r="N138" s="105"/>
      <c r="O138" s="105"/>
      <c r="P138" s="105"/>
      <c r="Q138" s="105"/>
      <c r="R138" s="105"/>
      <c r="S138" s="105"/>
      <c r="T138" s="105"/>
      <c r="U138" s="106"/>
    </row>
    <row r="139" spans="1:21" ht="18.75">
      <c r="A139" s="102"/>
      <c r="B139" s="132"/>
      <c r="C139" s="105"/>
      <c r="D139" s="105"/>
      <c r="E139" s="105"/>
      <c r="F139" s="105"/>
      <c r="G139" s="105"/>
      <c r="H139" s="105"/>
      <c r="I139" s="105"/>
      <c r="J139" s="105"/>
      <c r="K139" s="105"/>
      <c r="L139" s="105"/>
      <c r="M139" s="105"/>
      <c r="N139" s="105"/>
      <c r="O139" s="105"/>
      <c r="P139" s="105"/>
      <c r="Q139" s="105"/>
      <c r="R139" s="105"/>
      <c r="S139" s="105"/>
      <c r="T139" s="105"/>
      <c r="U139" s="106"/>
    </row>
    <row r="140" spans="1:21" ht="18.75">
      <c r="A140" s="102"/>
      <c r="B140" s="132"/>
      <c r="C140" s="105"/>
      <c r="D140" s="105"/>
      <c r="E140" s="105"/>
      <c r="F140" s="105"/>
      <c r="G140" s="105"/>
      <c r="H140" s="105"/>
      <c r="I140" s="105"/>
      <c r="J140" s="105"/>
      <c r="K140" s="105"/>
      <c r="L140" s="105"/>
      <c r="M140" s="105"/>
      <c r="N140" s="105"/>
      <c r="O140" s="105"/>
      <c r="P140" s="105"/>
      <c r="Q140" s="105"/>
      <c r="R140" s="105"/>
      <c r="S140" s="105"/>
      <c r="T140" s="105"/>
      <c r="U140" s="106"/>
    </row>
    <row r="141" spans="1:21" ht="18.75">
      <c r="A141" s="102"/>
      <c r="B141" s="132"/>
      <c r="C141" s="105"/>
      <c r="D141" s="105"/>
      <c r="E141" s="105"/>
      <c r="F141" s="105"/>
      <c r="G141" s="105"/>
      <c r="H141" s="105"/>
      <c r="I141" s="105"/>
      <c r="J141" s="105"/>
      <c r="K141" s="105"/>
      <c r="L141" s="105"/>
      <c r="M141" s="105"/>
      <c r="N141" s="105"/>
      <c r="O141" s="105"/>
      <c r="P141" s="105"/>
      <c r="Q141" s="105"/>
      <c r="R141" s="105"/>
      <c r="S141" s="105"/>
      <c r="T141" s="105"/>
      <c r="U141" s="106"/>
    </row>
    <row r="142" spans="1:21" ht="18.75">
      <c r="A142" s="102"/>
      <c r="B142" s="132"/>
      <c r="C142" s="105"/>
      <c r="D142" s="105"/>
      <c r="E142" s="105"/>
      <c r="F142" s="105"/>
      <c r="G142" s="105"/>
      <c r="H142" s="105"/>
      <c r="I142" s="105"/>
      <c r="J142" s="105"/>
      <c r="K142" s="105"/>
      <c r="L142" s="105"/>
      <c r="M142" s="105"/>
      <c r="N142" s="105"/>
      <c r="O142" s="105"/>
      <c r="P142" s="105"/>
      <c r="Q142" s="105"/>
      <c r="R142" s="105"/>
      <c r="S142" s="105"/>
      <c r="T142" s="105"/>
      <c r="U142" s="106"/>
    </row>
    <row r="143" spans="1:21" ht="18.75">
      <c r="A143" s="102"/>
      <c r="B143" s="132"/>
      <c r="C143" s="105"/>
      <c r="D143" s="105"/>
      <c r="E143" s="105"/>
      <c r="F143" s="105"/>
      <c r="G143" s="105"/>
      <c r="H143" s="105"/>
      <c r="I143" s="105"/>
      <c r="J143" s="105"/>
      <c r="K143" s="105"/>
      <c r="L143" s="105"/>
      <c r="M143" s="105"/>
      <c r="N143" s="105"/>
      <c r="O143" s="105"/>
      <c r="P143" s="105"/>
      <c r="Q143" s="105"/>
      <c r="R143" s="105"/>
      <c r="S143" s="105"/>
      <c r="T143" s="105"/>
      <c r="U143" s="106"/>
    </row>
    <row r="144" spans="1:21" ht="18.75">
      <c r="A144" s="102"/>
      <c r="B144" s="132"/>
      <c r="C144" s="105"/>
      <c r="D144" s="105"/>
      <c r="E144" s="105"/>
      <c r="F144" s="105"/>
      <c r="G144" s="105"/>
      <c r="H144" s="105"/>
      <c r="I144" s="105"/>
      <c r="J144" s="105"/>
      <c r="K144" s="105"/>
      <c r="L144" s="105"/>
      <c r="M144" s="105"/>
      <c r="N144" s="105"/>
      <c r="O144" s="105"/>
      <c r="P144" s="105"/>
      <c r="Q144" s="105"/>
      <c r="R144" s="105"/>
      <c r="S144" s="105"/>
      <c r="T144" s="105"/>
      <c r="U144" s="106"/>
    </row>
    <row r="145" spans="1:21" ht="18.75">
      <c r="A145" s="102"/>
      <c r="B145" s="132"/>
      <c r="C145" s="105"/>
      <c r="D145" s="105"/>
      <c r="E145" s="105"/>
      <c r="F145" s="105"/>
      <c r="G145" s="105"/>
      <c r="H145" s="105"/>
      <c r="I145" s="105"/>
      <c r="J145" s="105"/>
      <c r="K145" s="105"/>
      <c r="L145" s="105"/>
      <c r="M145" s="105"/>
      <c r="N145" s="105"/>
      <c r="O145" s="105"/>
      <c r="P145" s="105"/>
      <c r="Q145" s="105"/>
      <c r="R145" s="105"/>
      <c r="S145" s="105"/>
      <c r="T145" s="105"/>
      <c r="U145" s="106"/>
    </row>
    <row r="146" spans="1:21" ht="18.75">
      <c r="A146" s="102"/>
      <c r="B146" s="132"/>
      <c r="C146" s="105"/>
      <c r="D146" s="105"/>
      <c r="E146" s="105"/>
      <c r="F146" s="105"/>
      <c r="G146" s="105"/>
      <c r="H146" s="105"/>
      <c r="I146" s="105"/>
      <c r="J146" s="105"/>
      <c r="K146" s="105"/>
      <c r="L146" s="105"/>
      <c r="M146" s="105"/>
      <c r="N146" s="105"/>
      <c r="O146" s="105"/>
      <c r="P146" s="105"/>
      <c r="Q146" s="105"/>
      <c r="R146" s="105"/>
      <c r="S146" s="105"/>
      <c r="T146" s="105"/>
      <c r="U146" s="106"/>
    </row>
    <row r="147" spans="1:21" ht="18.75">
      <c r="A147" s="102"/>
      <c r="B147" s="132"/>
      <c r="C147" s="105"/>
      <c r="D147" s="105"/>
      <c r="E147" s="105"/>
      <c r="F147" s="105"/>
      <c r="G147" s="105"/>
      <c r="H147" s="105"/>
      <c r="I147" s="105"/>
      <c r="J147" s="105"/>
      <c r="K147" s="105"/>
      <c r="L147" s="105"/>
      <c r="M147" s="105"/>
      <c r="N147" s="105"/>
      <c r="O147" s="105"/>
      <c r="P147" s="105"/>
      <c r="Q147" s="105"/>
      <c r="R147" s="105"/>
      <c r="S147" s="105"/>
      <c r="T147" s="105"/>
      <c r="U147" s="106"/>
    </row>
    <row r="148" spans="1:21" ht="18.75">
      <c r="A148" s="102"/>
      <c r="B148" s="132"/>
      <c r="C148" s="105"/>
      <c r="D148" s="105"/>
      <c r="E148" s="105"/>
      <c r="F148" s="105"/>
      <c r="G148" s="105"/>
      <c r="H148" s="105"/>
      <c r="I148" s="105"/>
      <c r="J148" s="105"/>
      <c r="K148" s="105"/>
      <c r="L148" s="105"/>
      <c r="M148" s="105"/>
      <c r="N148" s="105"/>
      <c r="O148" s="105"/>
      <c r="P148" s="105"/>
      <c r="Q148" s="105"/>
      <c r="R148" s="105"/>
      <c r="S148" s="105"/>
      <c r="T148" s="105"/>
      <c r="U148" s="106"/>
    </row>
    <row r="149" spans="1:21" ht="18.75">
      <c r="A149" s="102"/>
      <c r="B149" s="132"/>
      <c r="C149" s="105"/>
      <c r="D149" s="105"/>
      <c r="E149" s="105"/>
      <c r="F149" s="105"/>
      <c r="G149" s="105"/>
      <c r="H149" s="105"/>
      <c r="I149" s="105"/>
      <c r="J149" s="105"/>
      <c r="K149" s="105"/>
      <c r="L149" s="105"/>
      <c r="M149" s="105"/>
      <c r="N149" s="105"/>
      <c r="O149" s="105"/>
      <c r="P149" s="105"/>
      <c r="Q149" s="105"/>
      <c r="R149" s="105"/>
      <c r="S149" s="105"/>
      <c r="T149" s="105"/>
      <c r="U149" s="106"/>
    </row>
    <row r="150" spans="1:21" ht="18.75">
      <c r="A150" s="102"/>
      <c r="B150" s="132"/>
      <c r="C150" s="105"/>
      <c r="D150" s="105"/>
      <c r="E150" s="105"/>
      <c r="F150" s="105"/>
      <c r="G150" s="105"/>
      <c r="H150" s="105"/>
      <c r="I150" s="105"/>
      <c r="J150" s="105"/>
      <c r="K150" s="105"/>
      <c r="L150" s="105"/>
      <c r="M150" s="105"/>
      <c r="N150" s="105"/>
      <c r="O150" s="105"/>
      <c r="P150" s="105"/>
      <c r="Q150" s="105"/>
      <c r="R150" s="105"/>
      <c r="S150" s="105"/>
      <c r="T150" s="105"/>
      <c r="U150" s="106"/>
    </row>
    <row r="151" spans="1:21" ht="18.75">
      <c r="A151" s="102"/>
      <c r="B151" s="132"/>
      <c r="C151" s="105"/>
      <c r="D151" s="105"/>
      <c r="E151" s="105"/>
      <c r="F151" s="105"/>
      <c r="G151" s="105"/>
      <c r="H151" s="105"/>
      <c r="I151" s="105"/>
      <c r="J151" s="105"/>
      <c r="K151" s="105"/>
      <c r="L151" s="105"/>
      <c r="M151" s="105"/>
      <c r="N151" s="105"/>
      <c r="O151" s="105"/>
      <c r="P151" s="105"/>
      <c r="Q151" s="105"/>
      <c r="R151" s="105"/>
      <c r="S151" s="105"/>
      <c r="T151" s="105"/>
      <c r="U151" s="106"/>
    </row>
    <row r="152" spans="1:21" ht="18.75">
      <c r="A152" s="102"/>
      <c r="B152" s="132"/>
      <c r="C152" s="105"/>
      <c r="D152" s="105"/>
      <c r="E152" s="105"/>
      <c r="F152" s="105"/>
      <c r="G152" s="105"/>
      <c r="H152" s="105"/>
      <c r="I152" s="105"/>
      <c r="J152" s="105"/>
      <c r="K152" s="105"/>
      <c r="L152" s="105"/>
      <c r="M152" s="105"/>
      <c r="N152" s="105"/>
      <c r="O152" s="105"/>
      <c r="P152" s="105"/>
      <c r="Q152" s="105"/>
      <c r="R152" s="105"/>
      <c r="S152" s="105"/>
      <c r="T152" s="105"/>
      <c r="U152" s="106"/>
    </row>
    <row r="153" spans="1:21" ht="18.75">
      <c r="A153" s="102"/>
      <c r="B153" s="132"/>
      <c r="C153" s="105"/>
      <c r="D153" s="105"/>
      <c r="E153" s="105"/>
      <c r="F153" s="105"/>
      <c r="G153" s="105"/>
      <c r="H153" s="105"/>
      <c r="I153" s="105"/>
      <c r="J153" s="105"/>
      <c r="K153" s="105"/>
      <c r="L153" s="105"/>
      <c r="M153" s="105"/>
      <c r="N153" s="105"/>
      <c r="O153" s="105"/>
      <c r="P153" s="105"/>
      <c r="Q153" s="105"/>
      <c r="R153" s="105"/>
      <c r="S153" s="105"/>
      <c r="T153" s="105"/>
      <c r="U153" s="106"/>
    </row>
    <row r="154" spans="1:21" ht="18.75">
      <c r="A154" s="102"/>
      <c r="B154" s="132"/>
      <c r="C154" s="105"/>
      <c r="D154" s="105"/>
      <c r="E154" s="105"/>
      <c r="F154" s="105"/>
      <c r="G154" s="105"/>
      <c r="H154" s="105"/>
      <c r="I154" s="105"/>
      <c r="J154" s="105"/>
      <c r="K154" s="105"/>
      <c r="L154" s="105"/>
      <c r="M154" s="105"/>
      <c r="N154" s="105"/>
      <c r="O154" s="105"/>
      <c r="P154" s="105"/>
      <c r="Q154" s="105"/>
      <c r="R154" s="105"/>
      <c r="S154" s="105"/>
      <c r="T154" s="105"/>
      <c r="U154" s="106"/>
    </row>
    <row r="155" spans="1:21" ht="18.75">
      <c r="A155" s="102"/>
      <c r="B155" s="132"/>
      <c r="C155" s="105"/>
      <c r="D155" s="105"/>
      <c r="E155" s="105"/>
      <c r="F155" s="105"/>
      <c r="G155" s="105"/>
      <c r="H155" s="105"/>
      <c r="I155" s="105"/>
      <c r="J155" s="105"/>
      <c r="K155" s="105"/>
      <c r="L155" s="105"/>
      <c r="M155" s="105"/>
      <c r="N155" s="105"/>
      <c r="O155" s="105"/>
      <c r="P155" s="105"/>
      <c r="Q155" s="105"/>
      <c r="R155" s="105"/>
      <c r="S155" s="105"/>
      <c r="T155" s="105"/>
      <c r="U155" s="106"/>
    </row>
    <row r="156" spans="1:21" ht="18.75">
      <c r="A156" s="102"/>
      <c r="B156" s="132"/>
      <c r="C156" s="105"/>
      <c r="D156" s="105"/>
      <c r="E156" s="105"/>
      <c r="F156" s="105"/>
      <c r="G156" s="105"/>
      <c r="H156" s="105"/>
      <c r="I156" s="105"/>
      <c r="J156" s="105"/>
      <c r="K156" s="105"/>
      <c r="L156" s="105"/>
      <c r="M156" s="105"/>
      <c r="N156" s="105"/>
      <c r="O156" s="105"/>
      <c r="P156" s="105"/>
      <c r="Q156" s="105"/>
      <c r="R156" s="105"/>
      <c r="S156" s="105"/>
      <c r="T156" s="105"/>
      <c r="U156" s="106"/>
    </row>
    <row r="157" spans="1:21" ht="18.75">
      <c r="A157" s="102"/>
      <c r="B157" s="132"/>
      <c r="C157" s="105"/>
      <c r="D157" s="105"/>
      <c r="E157" s="105"/>
      <c r="F157" s="105"/>
      <c r="G157" s="105"/>
      <c r="H157" s="105"/>
      <c r="I157" s="105"/>
      <c r="J157" s="105"/>
      <c r="K157" s="105"/>
      <c r="L157" s="105"/>
      <c r="M157" s="105"/>
      <c r="N157" s="105"/>
      <c r="O157" s="105"/>
      <c r="P157" s="105"/>
      <c r="Q157" s="105"/>
      <c r="R157" s="105"/>
      <c r="S157" s="105"/>
      <c r="T157" s="105"/>
      <c r="U157" s="106"/>
    </row>
    <row r="158" spans="1:21" ht="18.75">
      <c r="A158" s="102"/>
      <c r="B158" s="132"/>
      <c r="C158" s="105"/>
      <c r="D158" s="105"/>
      <c r="E158" s="105"/>
      <c r="F158" s="105"/>
      <c r="G158" s="105"/>
      <c r="H158" s="105"/>
      <c r="I158" s="105"/>
      <c r="J158" s="105"/>
      <c r="K158" s="105"/>
      <c r="L158" s="105"/>
      <c r="M158" s="105"/>
      <c r="N158" s="105"/>
      <c r="O158" s="105"/>
      <c r="P158" s="105"/>
      <c r="Q158" s="105"/>
      <c r="R158" s="105"/>
      <c r="S158" s="105"/>
      <c r="T158" s="105"/>
      <c r="U158" s="106"/>
    </row>
    <row r="159" spans="1:21" ht="18.75">
      <c r="A159" s="102"/>
      <c r="B159" s="132"/>
      <c r="C159" s="105"/>
      <c r="D159" s="105"/>
      <c r="E159" s="105"/>
      <c r="F159" s="105"/>
      <c r="G159" s="105"/>
      <c r="H159" s="105"/>
      <c r="I159" s="105"/>
      <c r="J159" s="105"/>
      <c r="K159" s="105"/>
      <c r="L159" s="105"/>
      <c r="M159" s="105"/>
      <c r="N159" s="105"/>
      <c r="O159" s="105"/>
      <c r="P159" s="105"/>
      <c r="Q159" s="105"/>
      <c r="R159" s="105"/>
      <c r="S159" s="105"/>
      <c r="T159" s="105"/>
      <c r="U159" s="106"/>
    </row>
    <row r="160" spans="1:21" ht="18.75">
      <c r="A160" s="102"/>
      <c r="B160" s="132"/>
      <c r="C160" s="105"/>
      <c r="D160" s="105"/>
      <c r="E160" s="105"/>
      <c r="F160" s="105"/>
      <c r="G160" s="105"/>
      <c r="H160" s="105"/>
      <c r="I160" s="105"/>
      <c r="J160" s="105"/>
      <c r="K160" s="105"/>
      <c r="L160" s="105"/>
      <c r="M160" s="105"/>
      <c r="N160" s="105"/>
      <c r="O160" s="105"/>
      <c r="P160" s="105"/>
      <c r="Q160" s="105"/>
      <c r="R160" s="105"/>
      <c r="S160" s="105"/>
      <c r="T160" s="105"/>
      <c r="U160" s="106"/>
    </row>
    <row r="161" spans="1:21" ht="18.75">
      <c r="A161" s="102"/>
      <c r="B161" s="132"/>
      <c r="C161" s="105"/>
      <c r="D161" s="105"/>
      <c r="E161" s="105"/>
      <c r="F161" s="105"/>
      <c r="G161" s="105"/>
      <c r="H161" s="105"/>
      <c r="I161" s="105"/>
      <c r="J161" s="105"/>
      <c r="K161" s="105"/>
      <c r="L161" s="105"/>
      <c r="M161" s="105"/>
      <c r="N161" s="105"/>
      <c r="O161" s="105"/>
      <c r="P161" s="105"/>
      <c r="Q161" s="105"/>
      <c r="R161" s="105"/>
      <c r="S161" s="105"/>
      <c r="T161" s="105"/>
      <c r="U161" s="106"/>
    </row>
    <row r="162" spans="1:21" ht="18.75">
      <c r="A162" s="102"/>
      <c r="B162" s="132"/>
      <c r="C162" s="105"/>
      <c r="D162" s="105"/>
      <c r="E162" s="105"/>
      <c r="F162" s="105"/>
      <c r="G162" s="105"/>
      <c r="H162" s="105"/>
      <c r="I162" s="105"/>
      <c r="J162" s="105"/>
      <c r="K162" s="105"/>
      <c r="L162" s="105"/>
      <c r="M162" s="105"/>
      <c r="N162" s="105"/>
      <c r="O162" s="105"/>
      <c r="P162" s="105"/>
      <c r="Q162" s="105"/>
      <c r="R162" s="105"/>
      <c r="S162" s="105"/>
      <c r="T162" s="105"/>
      <c r="U162" s="106"/>
    </row>
    <row r="163" spans="1:21" ht="18.75">
      <c r="A163" s="102"/>
      <c r="B163" s="132"/>
      <c r="C163" s="105"/>
      <c r="D163" s="105"/>
      <c r="E163" s="105"/>
      <c r="F163" s="105"/>
      <c r="G163" s="105"/>
      <c r="H163" s="105"/>
      <c r="I163" s="105"/>
      <c r="J163" s="105"/>
      <c r="K163" s="105"/>
      <c r="L163" s="105"/>
      <c r="M163" s="105"/>
      <c r="N163" s="105"/>
      <c r="O163" s="105"/>
      <c r="P163" s="105"/>
      <c r="Q163" s="105"/>
      <c r="R163" s="105"/>
      <c r="S163" s="105"/>
      <c r="T163" s="105"/>
      <c r="U163" s="106"/>
    </row>
    <row r="164" spans="1:21" ht="18.75">
      <c r="A164" s="102"/>
      <c r="B164" s="132"/>
      <c r="C164" s="105"/>
      <c r="D164" s="105"/>
      <c r="E164" s="105"/>
      <c r="F164" s="105"/>
      <c r="G164" s="105"/>
      <c r="H164" s="105"/>
      <c r="I164" s="105"/>
      <c r="J164" s="105"/>
      <c r="K164" s="105"/>
      <c r="L164" s="105"/>
      <c r="M164" s="105"/>
      <c r="N164" s="105"/>
      <c r="O164" s="105"/>
      <c r="P164" s="105"/>
      <c r="Q164" s="105"/>
      <c r="R164" s="105"/>
      <c r="S164" s="105"/>
      <c r="T164" s="105"/>
      <c r="U164" s="106"/>
    </row>
    <row r="165" spans="1:21" ht="18.75">
      <c r="A165" s="102"/>
      <c r="B165" s="132"/>
      <c r="C165" s="105"/>
      <c r="D165" s="105"/>
      <c r="E165" s="105"/>
      <c r="F165" s="105"/>
      <c r="G165" s="105"/>
      <c r="H165" s="105"/>
      <c r="I165" s="105"/>
      <c r="J165" s="105"/>
      <c r="K165" s="105"/>
      <c r="L165" s="105"/>
      <c r="M165" s="105"/>
      <c r="N165" s="105"/>
      <c r="O165" s="105"/>
      <c r="P165" s="105"/>
      <c r="Q165" s="105"/>
      <c r="R165" s="105"/>
      <c r="S165" s="105"/>
      <c r="T165" s="105"/>
      <c r="U165" s="106"/>
    </row>
    <row r="166" spans="1:21" ht="18.75">
      <c r="A166" s="102"/>
      <c r="B166" s="132"/>
      <c r="C166" s="105"/>
      <c r="D166" s="105"/>
      <c r="E166" s="105"/>
      <c r="F166" s="105"/>
      <c r="G166" s="105"/>
      <c r="H166" s="105"/>
      <c r="I166" s="105"/>
      <c r="J166" s="105"/>
      <c r="K166" s="105"/>
      <c r="L166" s="105"/>
      <c r="M166" s="105"/>
      <c r="N166" s="105"/>
      <c r="O166" s="105"/>
      <c r="P166" s="105"/>
      <c r="Q166" s="105"/>
      <c r="R166" s="105"/>
      <c r="S166" s="105"/>
      <c r="T166" s="105"/>
      <c r="U166" s="106"/>
    </row>
    <row r="167" spans="1:21" ht="18.75">
      <c r="A167" s="102"/>
      <c r="B167" s="132"/>
      <c r="C167" s="105"/>
      <c r="D167" s="105"/>
      <c r="E167" s="105"/>
      <c r="F167" s="105"/>
      <c r="G167" s="105"/>
      <c r="H167" s="105"/>
      <c r="I167" s="105"/>
      <c r="J167" s="105"/>
      <c r="K167" s="105"/>
      <c r="L167" s="105"/>
      <c r="M167" s="105"/>
      <c r="N167" s="105"/>
      <c r="O167" s="105"/>
      <c r="P167" s="105"/>
      <c r="Q167" s="105"/>
      <c r="R167" s="105"/>
      <c r="S167" s="105"/>
      <c r="T167" s="105"/>
      <c r="U167" s="106"/>
    </row>
    <row r="168" spans="1:21" ht="18.75">
      <c r="A168" s="102"/>
      <c r="B168" s="132"/>
      <c r="C168" s="105"/>
      <c r="D168" s="105"/>
      <c r="E168" s="105"/>
      <c r="F168" s="105"/>
      <c r="G168" s="105"/>
      <c r="H168" s="105"/>
      <c r="I168" s="105"/>
      <c r="J168" s="105"/>
      <c r="K168" s="105"/>
      <c r="L168" s="105"/>
      <c r="M168" s="105"/>
      <c r="N168" s="105"/>
      <c r="O168" s="105"/>
      <c r="P168" s="105"/>
      <c r="Q168" s="105"/>
      <c r="R168" s="105"/>
      <c r="S168" s="105"/>
      <c r="T168" s="105"/>
      <c r="U168" s="106"/>
    </row>
    <row r="169" spans="1:21" ht="18.75">
      <c r="A169" s="102"/>
      <c r="B169" s="132"/>
      <c r="C169" s="105"/>
      <c r="D169" s="105"/>
      <c r="E169" s="105"/>
      <c r="F169" s="105"/>
      <c r="G169" s="105"/>
      <c r="H169" s="105"/>
      <c r="I169" s="105"/>
      <c r="J169" s="105"/>
      <c r="K169" s="105"/>
      <c r="L169" s="105"/>
      <c r="M169" s="105"/>
      <c r="N169" s="105"/>
      <c r="O169" s="105"/>
      <c r="P169" s="105"/>
      <c r="Q169" s="105"/>
      <c r="R169" s="105"/>
      <c r="S169" s="105"/>
      <c r="T169" s="105"/>
      <c r="U169" s="106"/>
    </row>
    <row r="170" spans="1:21" ht="18.75">
      <c r="A170" s="102"/>
      <c r="B170" s="132"/>
      <c r="C170" s="105"/>
      <c r="D170" s="105"/>
      <c r="E170" s="105"/>
      <c r="F170" s="105"/>
      <c r="G170" s="105"/>
      <c r="H170" s="105"/>
      <c r="I170" s="105"/>
      <c r="J170" s="105"/>
      <c r="K170" s="105"/>
      <c r="L170" s="105"/>
      <c r="M170" s="105"/>
      <c r="N170" s="105"/>
      <c r="O170" s="105"/>
      <c r="P170" s="105"/>
      <c r="Q170" s="105"/>
      <c r="R170" s="105"/>
      <c r="S170" s="105"/>
      <c r="T170" s="105"/>
      <c r="U170" s="106"/>
    </row>
    <row r="171" spans="1:21" ht="18.75">
      <c r="A171" s="102"/>
      <c r="B171" s="132"/>
      <c r="C171" s="105"/>
      <c r="D171" s="105"/>
      <c r="E171" s="105"/>
      <c r="F171" s="105"/>
      <c r="G171" s="105"/>
      <c r="H171" s="105"/>
      <c r="I171" s="105"/>
      <c r="J171" s="105"/>
      <c r="K171" s="105"/>
      <c r="L171" s="105"/>
      <c r="M171" s="105"/>
      <c r="N171" s="105"/>
      <c r="O171" s="105"/>
      <c r="P171" s="105"/>
      <c r="Q171" s="105"/>
      <c r="R171" s="105"/>
      <c r="S171" s="105"/>
      <c r="T171" s="105"/>
      <c r="U171" s="106"/>
    </row>
    <row r="172" spans="1:21" ht="18.75">
      <c r="A172" s="102"/>
      <c r="B172" s="132"/>
      <c r="C172" s="105"/>
      <c r="D172" s="105"/>
      <c r="E172" s="105"/>
      <c r="F172" s="105"/>
      <c r="G172" s="105"/>
      <c r="H172" s="105"/>
      <c r="I172" s="105"/>
      <c r="J172" s="105"/>
      <c r="K172" s="105"/>
      <c r="L172" s="105"/>
      <c r="M172" s="105"/>
      <c r="N172" s="105"/>
      <c r="O172" s="105"/>
      <c r="P172" s="105"/>
      <c r="Q172" s="105"/>
      <c r="R172" s="105"/>
      <c r="S172" s="105"/>
      <c r="T172" s="105"/>
      <c r="U172" s="106"/>
    </row>
    <row r="173" spans="1:21" ht="18.75">
      <c r="A173" s="102"/>
      <c r="B173" s="132"/>
      <c r="C173" s="105"/>
      <c r="D173" s="105"/>
      <c r="E173" s="105"/>
      <c r="F173" s="105"/>
      <c r="G173" s="105"/>
      <c r="H173" s="105"/>
      <c r="I173" s="105"/>
      <c r="J173" s="105"/>
      <c r="K173" s="105"/>
      <c r="L173" s="105"/>
      <c r="M173" s="105"/>
      <c r="N173" s="105"/>
      <c r="O173" s="105"/>
      <c r="P173" s="105"/>
      <c r="Q173" s="105"/>
      <c r="R173" s="105"/>
      <c r="S173" s="105"/>
      <c r="T173" s="105"/>
      <c r="U173" s="106"/>
    </row>
    <row r="174" spans="1:21" ht="18.75">
      <c r="A174" s="102"/>
      <c r="B174" s="132"/>
      <c r="C174" s="105"/>
      <c r="D174" s="105"/>
      <c r="E174" s="105"/>
      <c r="F174" s="105"/>
      <c r="G174" s="105"/>
      <c r="H174" s="105"/>
      <c r="I174" s="105"/>
      <c r="J174" s="105"/>
      <c r="K174" s="105"/>
      <c r="L174" s="105"/>
      <c r="M174" s="105"/>
      <c r="N174" s="105"/>
      <c r="O174" s="105"/>
      <c r="P174" s="105"/>
      <c r="Q174" s="105"/>
      <c r="R174" s="105"/>
      <c r="S174" s="105"/>
      <c r="T174" s="105"/>
      <c r="U174" s="106"/>
    </row>
    <row r="175" spans="1:21" ht="18.75">
      <c r="A175" s="102"/>
      <c r="B175" s="132"/>
      <c r="C175" s="105"/>
      <c r="D175" s="105"/>
      <c r="E175" s="105"/>
      <c r="F175" s="105"/>
      <c r="G175" s="105"/>
      <c r="H175" s="105"/>
      <c r="I175" s="105"/>
      <c r="J175" s="105"/>
      <c r="K175" s="105"/>
      <c r="L175" s="105"/>
      <c r="M175" s="105"/>
      <c r="N175" s="105"/>
      <c r="O175" s="105"/>
      <c r="P175" s="105"/>
      <c r="Q175" s="105"/>
      <c r="R175" s="105"/>
      <c r="S175" s="105"/>
      <c r="T175" s="105"/>
      <c r="U175" s="106"/>
    </row>
    <row r="176" spans="1:21" ht="18.75">
      <c r="A176" s="102"/>
      <c r="B176" s="132"/>
      <c r="C176" s="105"/>
      <c r="D176" s="105"/>
      <c r="E176" s="105"/>
      <c r="F176" s="105"/>
      <c r="G176" s="105"/>
      <c r="H176" s="105"/>
      <c r="I176" s="105"/>
      <c r="J176" s="105"/>
      <c r="K176" s="105"/>
      <c r="L176" s="105"/>
      <c r="M176" s="105"/>
      <c r="N176" s="105"/>
      <c r="O176" s="105"/>
      <c r="P176" s="105"/>
      <c r="Q176" s="105"/>
      <c r="R176" s="105"/>
      <c r="S176" s="105"/>
      <c r="T176" s="105"/>
      <c r="U176" s="106"/>
    </row>
    <row r="177" spans="1:21" ht="18.75">
      <c r="A177" s="102"/>
      <c r="B177" s="132"/>
      <c r="C177" s="105"/>
      <c r="D177" s="105"/>
      <c r="E177" s="105"/>
      <c r="F177" s="105"/>
      <c r="G177" s="105"/>
      <c r="H177" s="105"/>
      <c r="I177" s="105"/>
      <c r="J177" s="105"/>
      <c r="K177" s="105"/>
      <c r="L177" s="105"/>
      <c r="M177" s="105"/>
      <c r="N177" s="105"/>
      <c r="O177" s="105"/>
      <c r="P177" s="105"/>
      <c r="Q177" s="105"/>
      <c r="R177" s="105"/>
      <c r="S177" s="105"/>
      <c r="T177" s="105"/>
      <c r="U177" s="106"/>
    </row>
    <row r="178" spans="1:21" ht="18.75">
      <c r="A178" s="102"/>
      <c r="B178" s="132"/>
      <c r="C178" s="105"/>
      <c r="D178" s="105"/>
      <c r="E178" s="105"/>
      <c r="F178" s="105"/>
      <c r="G178" s="105"/>
      <c r="H178" s="105"/>
      <c r="I178" s="105"/>
      <c r="J178" s="105"/>
      <c r="K178" s="105"/>
      <c r="L178" s="105"/>
      <c r="M178" s="105"/>
      <c r="N178" s="105"/>
      <c r="O178" s="105"/>
      <c r="P178" s="105"/>
      <c r="Q178" s="105"/>
      <c r="R178" s="105"/>
      <c r="S178" s="105"/>
      <c r="T178" s="105"/>
      <c r="U178" s="106"/>
    </row>
    <row r="179" spans="1:21" ht="18.75">
      <c r="A179" s="102"/>
      <c r="B179" s="132"/>
      <c r="C179" s="105"/>
      <c r="D179" s="105"/>
      <c r="E179" s="105"/>
      <c r="F179" s="105"/>
      <c r="G179" s="105"/>
      <c r="H179" s="105"/>
      <c r="I179" s="105"/>
      <c r="J179" s="105"/>
      <c r="K179" s="105"/>
      <c r="L179" s="105"/>
      <c r="M179" s="105"/>
      <c r="N179" s="105"/>
      <c r="O179" s="105"/>
      <c r="P179" s="105"/>
      <c r="Q179" s="105"/>
      <c r="R179" s="105"/>
      <c r="S179" s="105"/>
      <c r="T179" s="105"/>
      <c r="U179" s="106"/>
    </row>
    <row r="180" spans="1:21" ht="18.75">
      <c r="A180" s="102"/>
      <c r="B180" s="132"/>
      <c r="C180" s="105"/>
      <c r="D180" s="105"/>
      <c r="E180" s="105"/>
      <c r="F180" s="105"/>
      <c r="G180" s="105"/>
      <c r="H180" s="105"/>
      <c r="I180" s="105"/>
      <c r="J180" s="105"/>
      <c r="K180" s="105"/>
      <c r="L180" s="105"/>
      <c r="M180" s="105"/>
      <c r="N180" s="105"/>
      <c r="O180" s="105"/>
      <c r="P180" s="105"/>
      <c r="Q180" s="105"/>
      <c r="R180" s="105"/>
      <c r="S180" s="105"/>
      <c r="T180" s="105"/>
      <c r="U180" s="106"/>
    </row>
    <row r="181" spans="1:21" ht="18.75">
      <c r="A181" s="102"/>
      <c r="B181" s="132"/>
      <c r="C181" s="105"/>
      <c r="D181" s="105"/>
      <c r="E181" s="105"/>
      <c r="F181" s="105"/>
      <c r="G181" s="105"/>
      <c r="H181" s="105"/>
      <c r="I181" s="105"/>
      <c r="J181" s="105"/>
      <c r="K181" s="105"/>
      <c r="L181" s="105"/>
      <c r="M181" s="105"/>
      <c r="N181" s="105"/>
      <c r="O181" s="105"/>
      <c r="P181" s="105"/>
      <c r="Q181" s="105"/>
      <c r="R181" s="105"/>
      <c r="S181" s="105"/>
      <c r="T181" s="105"/>
      <c r="U181" s="106"/>
    </row>
    <row r="182" spans="1:21" ht="18.75">
      <c r="A182" s="102"/>
      <c r="B182" s="132"/>
      <c r="C182" s="105"/>
      <c r="D182" s="105"/>
      <c r="E182" s="105"/>
      <c r="F182" s="105"/>
      <c r="G182" s="105"/>
      <c r="H182" s="105"/>
      <c r="I182" s="105"/>
      <c r="J182" s="105"/>
      <c r="K182" s="105"/>
      <c r="L182" s="105"/>
      <c r="M182" s="105"/>
      <c r="N182" s="105"/>
      <c r="O182" s="105"/>
      <c r="P182" s="105"/>
      <c r="Q182" s="105"/>
      <c r="R182" s="105"/>
      <c r="S182" s="105"/>
      <c r="T182" s="105"/>
      <c r="U182" s="106"/>
    </row>
    <row r="183" spans="1:21" ht="18.75">
      <c r="A183" s="102"/>
      <c r="B183" s="132"/>
      <c r="C183" s="105"/>
      <c r="D183" s="105"/>
      <c r="E183" s="105"/>
      <c r="F183" s="105"/>
      <c r="G183" s="105"/>
      <c r="H183" s="105"/>
      <c r="I183" s="105"/>
      <c r="J183" s="105"/>
      <c r="K183" s="105"/>
      <c r="L183" s="105"/>
      <c r="M183" s="105"/>
      <c r="N183" s="105"/>
      <c r="O183" s="105"/>
      <c r="P183" s="105"/>
      <c r="Q183" s="105"/>
      <c r="R183" s="105"/>
      <c r="S183" s="105"/>
      <c r="T183" s="105"/>
      <c r="U183" s="106"/>
    </row>
    <row r="184" spans="1:21" ht="18.75">
      <c r="A184" s="102"/>
      <c r="B184" s="132"/>
      <c r="C184" s="105"/>
      <c r="D184" s="105"/>
      <c r="E184" s="105"/>
      <c r="F184" s="105"/>
      <c r="G184" s="105"/>
      <c r="H184" s="105"/>
      <c r="I184" s="105"/>
      <c r="J184" s="105"/>
      <c r="K184" s="105"/>
      <c r="L184" s="105"/>
      <c r="M184" s="105"/>
      <c r="N184" s="105"/>
      <c r="O184" s="105"/>
      <c r="P184" s="105"/>
      <c r="Q184" s="105"/>
      <c r="R184" s="105"/>
      <c r="S184" s="105"/>
      <c r="T184" s="105"/>
      <c r="U184" s="106"/>
    </row>
    <row r="185" spans="1:21" ht="18.75">
      <c r="A185" s="102"/>
      <c r="B185" s="132"/>
      <c r="C185" s="105"/>
      <c r="D185" s="105"/>
      <c r="E185" s="105"/>
      <c r="F185" s="105"/>
      <c r="G185" s="105"/>
      <c r="H185" s="105"/>
      <c r="I185" s="105"/>
      <c r="J185" s="105"/>
      <c r="K185" s="105"/>
      <c r="L185" s="105"/>
      <c r="M185" s="105"/>
      <c r="N185" s="105"/>
      <c r="O185" s="105"/>
      <c r="P185" s="105"/>
      <c r="Q185" s="105"/>
      <c r="R185" s="105"/>
      <c r="S185" s="105"/>
      <c r="T185" s="105"/>
      <c r="U185" s="106"/>
    </row>
    <row r="186" spans="1:21" ht="18.75">
      <c r="A186" s="102"/>
      <c r="B186" s="132"/>
      <c r="C186" s="105"/>
      <c r="D186" s="105"/>
      <c r="E186" s="105"/>
      <c r="F186" s="105"/>
      <c r="G186" s="105"/>
      <c r="H186" s="105"/>
      <c r="I186" s="105"/>
      <c r="J186" s="105"/>
      <c r="K186" s="105"/>
      <c r="L186" s="105"/>
      <c r="M186" s="105"/>
      <c r="N186" s="105"/>
      <c r="O186" s="105"/>
      <c r="P186" s="105"/>
      <c r="Q186" s="105"/>
      <c r="R186" s="105"/>
      <c r="S186" s="105"/>
      <c r="T186" s="105"/>
      <c r="U186" s="106"/>
    </row>
    <row r="187" spans="1:21" ht="18.75">
      <c r="A187" s="102"/>
      <c r="B187" s="132"/>
      <c r="C187" s="105"/>
      <c r="D187" s="105"/>
      <c r="E187" s="105"/>
      <c r="F187" s="105"/>
      <c r="G187" s="105"/>
      <c r="H187" s="105"/>
      <c r="I187" s="105"/>
      <c r="J187" s="105"/>
      <c r="K187" s="105"/>
      <c r="L187" s="105"/>
      <c r="M187" s="105"/>
      <c r="N187" s="105"/>
      <c r="O187" s="105"/>
      <c r="P187" s="105"/>
      <c r="Q187" s="105"/>
      <c r="R187" s="105"/>
      <c r="S187" s="105"/>
      <c r="T187" s="105"/>
      <c r="U187" s="106"/>
    </row>
    <row r="188" spans="1:21" ht="18.75">
      <c r="A188" s="102"/>
      <c r="B188" s="132"/>
      <c r="C188" s="105"/>
      <c r="D188" s="105"/>
      <c r="E188" s="105"/>
      <c r="F188" s="105"/>
      <c r="G188" s="105"/>
      <c r="H188" s="105"/>
      <c r="I188" s="105"/>
      <c r="J188" s="105"/>
      <c r="K188" s="105"/>
      <c r="L188" s="105"/>
      <c r="M188" s="105"/>
      <c r="N188" s="105"/>
      <c r="O188" s="105"/>
      <c r="P188" s="105"/>
      <c r="Q188" s="105"/>
      <c r="R188" s="105"/>
      <c r="S188" s="105"/>
      <c r="T188" s="105"/>
      <c r="U188" s="106"/>
    </row>
    <row r="189" spans="1:21" ht="18.75">
      <c r="A189" s="102"/>
      <c r="B189" s="132"/>
      <c r="C189" s="105"/>
      <c r="D189" s="105"/>
      <c r="E189" s="105"/>
      <c r="F189" s="105"/>
      <c r="G189" s="105"/>
      <c r="H189" s="105"/>
      <c r="I189" s="105"/>
      <c r="J189" s="105"/>
      <c r="K189" s="105"/>
      <c r="L189" s="105"/>
      <c r="M189" s="105"/>
      <c r="N189" s="105"/>
      <c r="O189" s="105"/>
      <c r="P189" s="105"/>
      <c r="Q189" s="105"/>
      <c r="R189" s="105"/>
      <c r="S189" s="105"/>
      <c r="T189" s="105"/>
      <c r="U189" s="106"/>
    </row>
    <row r="190" spans="1:21" ht="18.75">
      <c r="A190" s="102"/>
      <c r="B190" s="132"/>
      <c r="C190" s="105"/>
      <c r="D190" s="105"/>
      <c r="E190" s="105"/>
      <c r="F190" s="105"/>
      <c r="G190" s="105"/>
      <c r="H190" s="105"/>
      <c r="I190" s="105"/>
      <c r="J190" s="105"/>
      <c r="K190" s="105"/>
      <c r="L190" s="105"/>
      <c r="M190" s="105"/>
      <c r="N190" s="105"/>
      <c r="O190" s="105"/>
      <c r="P190" s="105"/>
      <c r="Q190" s="105"/>
      <c r="R190" s="105"/>
      <c r="S190" s="105"/>
      <c r="T190" s="105"/>
      <c r="U190" s="106"/>
    </row>
    <row r="191" spans="1:21" ht="18.75">
      <c r="A191" s="102"/>
      <c r="B191" s="132"/>
      <c r="C191" s="105"/>
      <c r="D191" s="105"/>
      <c r="E191" s="105"/>
      <c r="F191" s="105"/>
      <c r="G191" s="105"/>
      <c r="H191" s="105"/>
      <c r="I191" s="105"/>
      <c r="J191" s="105"/>
      <c r="K191" s="105"/>
      <c r="L191" s="105"/>
      <c r="M191" s="105"/>
      <c r="N191" s="105"/>
      <c r="O191" s="105"/>
      <c r="P191" s="105"/>
      <c r="Q191" s="105"/>
      <c r="R191" s="105"/>
      <c r="S191" s="105"/>
      <c r="T191" s="105"/>
      <c r="U191" s="106"/>
    </row>
    <row r="192" spans="1:21" ht="18.75">
      <c r="A192" s="102"/>
      <c r="B192" s="132"/>
      <c r="C192" s="105"/>
      <c r="D192" s="105"/>
      <c r="E192" s="105"/>
      <c r="F192" s="105"/>
      <c r="G192" s="105"/>
      <c r="H192" s="105"/>
      <c r="I192" s="105"/>
      <c r="J192" s="105"/>
      <c r="K192" s="105"/>
      <c r="L192" s="105"/>
      <c r="M192" s="105"/>
      <c r="N192" s="105"/>
      <c r="O192" s="105"/>
      <c r="P192" s="105"/>
      <c r="Q192" s="105"/>
      <c r="R192" s="105"/>
      <c r="S192" s="105"/>
      <c r="T192" s="105"/>
      <c r="U192" s="106"/>
    </row>
    <row r="193" spans="1:21" ht="18.75">
      <c r="A193" s="102"/>
      <c r="B193" s="132"/>
      <c r="C193" s="105"/>
      <c r="D193" s="105"/>
      <c r="E193" s="105"/>
      <c r="F193" s="105"/>
      <c r="G193" s="105"/>
      <c r="H193" s="105"/>
      <c r="I193" s="105"/>
      <c r="J193" s="105"/>
      <c r="K193" s="105"/>
      <c r="L193" s="105"/>
      <c r="M193" s="105"/>
      <c r="N193" s="105"/>
      <c r="O193" s="105"/>
      <c r="P193" s="105"/>
      <c r="Q193" s="105"/>
      <c r="R193" s="105"/>
      <c r="S193" s="105"/>
      <c r="T193" s="105"/>
      <c r="U193" s="106"/>
    </row>
    <row r="194" spans="1:21" ht="18.75">
      <c r="A194" s="102"/>
      <c r="B194" s="132"/>
      <c r="C194" s="105"/>
      <c r="D194" s="105"/>
      <c r="E194" s="105"/>
      <c r="F194" s="105"/>
      <c r="G194" s="105"/>
      <c r="H194" s="105"/>
      <c r="I194" s="105"/>
      <c r="J194" s="105"/>
      <c r="K194" s="105"/>
      <c r="L194" s="105"/>
      <c r="M194" s="105"/>
      <c r="N194" s="105"/>
      <c r="O194" s="105"/>
      <c r="P194" s="105"/>
      <c r="Q194" s="105"/>
      <c r="R194" s="105"/>
      <c r="S194" s="105"/>
      <c r="T194" s="105"/>
      <c r="U194" s="106"/>
    </row>
    <row r="195" spans="1:21" ht="18.75">
      <c r="A195" s="102"/>
      <c r="B195" s="132"/>
      <c r="C195" s="105"/>
      <c r="D195" s="105"/>
      <c r="E195" s="105"/>
      <c r="F195" s="105"/>
      <c r="G195" s="105"/>
      <c r="H195" s="105"/>
      <c r="I195" s="105"/>
      <c r="J195" s="105"/>
      <c r="K195" s="105"/>
      <c r="L195" s="105"/>
      <c r="M195" s="105"/>
      <c r="N195" s="105"/>
      <c r="O195" s="105"/>
      <c r="P195" s="105"/>
      <c r="Q195" s="105"/>
      <c r="R195" s="105"/>
      <c r="S195" s="105"/>
      <c r="T195" s="105"/>
      <c r="U195" s="106"/>
    </row>
    <row r="196" spans="1:21" ht="18.75">
      <c r="A196" s="102"/>
      <c r="B196" s="132"/>
      <c r="C196" s="105"/>
      <c r="D196" s="105"/>
      <c r="E196" s="105"/>
      <c r="F196" s="105"/>
      <c r="G196" s="105"/>
      <c r="H196" s="105"/>
      <c r="I196" s="105"/>
      <c r="J196" s="105"/>
      <c r="K196" s="105"/>
      <c r="L196" s="105"/>
      <c r="M196" s="105"/>
      <c r="N196" s="105"/>
      <c r="O196" s="105"/>
      <c r="P196" s="105"/>
      <c r="Q196" s="105"/>
      <c r="R196" s="105"/>
      <c r="S196" s="105"/>
      <c r="T196" s="105"/>
      <c r="U196" s="106"/>
    </row>
    <row r="197" spans="1:21" ht="18.75">
      <c r="A197" s="102"/>
      <c r="B197" s="132"/>
      <c r="C197" s="105"/>
      <c r="D197" s="105"/>
      <c r="E197" s="105"/>
      <c r="F197" s="105"/>
      <c r="G197" s="105"/>
      <c r="H197" s="105"/>
      <c r="I197" s="105"/>
      <c r="J197" s="105"/>
      <c r="K197" s="105"/>
      <c r="L197" s="105"/>
      <c r="M197" s="105"/>
      <c r="N197" s="105"/>
      <c r="O197" s="105"/>
      <c r="P197" s="105"/>
      <c r="Q197" s="105"/>
      <c r="R197" s="105"/>
      <c r="S197" s="105"/>
      <c r="T197" s="105"/>
      <c r="U197" s="106"/>
    </row>
    <row r="198" spans="1:21" ht="18.75">
      <c r="A198" s="102"/>
      <c r="B198" s="132"/>
      <c r="C198" s="105"/>
      <c r="D198" s="105"/>
      <c r="E198" s="105"/>
      <c r="F198" s="105"/>
      <c r="G198" s="105"/>
      <c r="H198" s="105"/>
      <c r="I198" s="105"/>
      <c r="J198" s="105"/>
      <c r="K198" s="105"/>
      <c r="L198" s="105"/>
      <c r="M198" s="105"/>
      <c r="N198" s="105"/>
      <c r="O198" s="105"/>
      <c r="P198" s="105"/>
      <c r="Q198" s="105"/>
      <c r="R198" s="105"/>
      <c r="S198" s="105"/>
      <c r="T198" s="105"/>
      <c r="U198" s="106"/>
    </row>
    <row r="199" spans="1:21" ht="18.75">
      <c r="A199" s="102"/>
      <c r="B199" s="132"/>
      <c r="C199" s="105"/>
      <c r="D199" s="105"/>
      <c r="E199" s="105"/>
      <c r="F199" s="105"/>
      <c r="G199" s="105"/>
      <c r="H199" s="105"/>
      <c r="I199" s="105"/>
      <c r="J199" s="105"/>
      <c r="K199" s="105"/>
      <c r="L199" s="105"/>
      <c r="M199" s="105"/>
      <c r="N199" s="105"/>
      <c r="O199" s="105"/>
      <c r="P199" s="105"/>
      <c r="Q199" s="105"/>
      <c r="R199" s="105"/>
      <c r="S199" s="105"/>
      <c r="T199" s="105"/>
      <c r="U199" s="106"/>
    </row>
    <row r="200" spans="1:21" ht="18.75">
      <c r="A200" s="102"/>
      <c r="B200" s="132"/>
      <c r="C200" s="105"/>
      <c r="D200" s="105"/>
      <c r="E200" s="105"/>
      <c r="F200" s="105"/>
      <c r="G200" s="105"/>
      <c r="H200" s="105"/>
      <c r="I200" s="105"/>
      <c r="J200" s="105"/>
      <c r="K200" s="105"/>
      <c r="L200" s="105"/>
      <c r="M200" s="105"/>
      <c r="N200" s="105"/>
      <c r="O200" s="105"/>
      <c r="P200" s="105"/>
      <c r="Q200" s="105"/>
      <c r="R200" s="105"/>
      <c r="S200" s="105"/>
      <c r="T200" s="105"/>
      <c r="U200" s="106"/>
    </row>
    <row r="201" spans="1:21" ht="18.75">
      <c r="A201" s="102"/>
      <c r="B201" s="132"/>
      <c r="C201" s="105"/>
      <c r="D201" s="105"/>
      <c r="E201" s="105"/>
      <c r="F201" s="105"/>
      <c r="G201" s="105"/>
      <c r="H201" s="105"/>
      <c r="I201" s="105"/>
      <c r="J201" s="105"/>
      <c r="K201" s="105"/>
      <c r="L201" s="105"/>
      <c r="M201" s="105"/>
      <c r="N201" s="105"/>
      <c r="O201" s="105"/>
      <c r="P201" s="105"/>
      <c r="Q201" s="105"/>
      <c r="R201" s="105"/>
      <c r="S201" s="105"/>
      <c r="T201" s="105"/>
      <c r="U201" s="106"/>
    </row>
    <row r="202" spans="1:21" ht="18.75">
      <c r="A202" s="102"/>
      <c r="B202" s="132"/>
      <c r="C202" s="105"/>
      <c r="D202" s="105"/>
      <c r="E202" s="105"/>
      <c r="F202" s="105"/>
      <c r="G202" s="105"/>
      <c r="H202" s="105"/>
      <c r="I202" s="105"/>
      <c r="J202" s="105"/>
      <c r="K202" s="105"/>
      <c r="L202" s="105"/>
      <c r="M202" s="105"/>
      <c r="N202" s="105"/>
      <c r="O202" s="105"/>
      <c r="P202" s="105"/>
      <c r="Q202" s="105"/>
      <c r="R202" s="105"/>
      <c r="S202" s="105"/>
      <c r="T202" s="105"/>
      <c r="U202" s="106"/>
    </row>
    <row r="203" spans="1:21" ht="18.75">
      <c r="A203" s="102"/>
      <c r="B203" s="132"/>
      <c r="C203" s="105"/>
      <c r="D203" s="105"/>
      <c r="E203" s="105"/>
      <c r="F203" s="105"/>
      <c r="G203" s="105"/>
      <c r="H203" s="105"/>
      <c r="I203" s="105"/>
      <c r="J203" s="105"/>
      <c r="K203" s="105"/>
      <c r="L203" s="105"/>
      <c r="M203" s="105"/>
      <c r="N203" s="105"/>
      <c r="O203" s="105"/>
      <c r="P203" s="105"/>
      <c r="Q203" s="105"/>
      <c r="R203" s="105"/>
      <c r="S203" s="105"/>
      <c r="T203" s="105"/>
      <c r="U203" s="106"/>
    </row>
    <row r="204" spans="1:21" ht="18.75">
      <c r="A204" s="102"/>
      <c r="B204" s="132"/>
      <c r="C204" s="105"/>
      <c r="D204" s="105"/>
      <c r="E204" s="105"/>
      <c r="F204" s="105"/>
      <c r="G204" s="105"/>
      <c r="H204" s="105"/>
      <c r="I204" s="105"/>
      <c r="J204" s="105"/>
      <c r="K204" s="105"/>
      <c r="L204" s="105"/>
      <c r="M204" s="105"/>
      <c r="N204" s="105"/>
      <c r="O204" s="105"/>
      <c r="P204" s="105"/>
      <c r="Q204" s="105"/>
      <c r="R204" s="105"/>
      <c r="S204" s="105"/>
      <c r="T204" s="105"/>
      <c r="U204" s="106"/>
    </row>
    <row r="205" spans="1:21" ht="18.75">
      <c r="A205" s="102"/>
      <c r="B205" s="132"/>
      <c r="C205" s="105"/>
      <c r="D205" s="105"/>
      <c r="E205" s="105"/>
      <c r="F205" s="105"/>
      <c r="G205" s="105"/>
      <c r="H205" s="105"/>
      <c r="I205" s="105"/>
      <c r="J205" s="105"/>
      <c r="K205" s="105"/>
      <c r="L205" s="105"/>
      <c r="M205" s="105"/>
      <c r="N205" s="105"/>
      <c r="O205" s="105"/>
      <c r="P205" s="105"/>
      <c r="Q205" s="105"/>
      <c r="R205" s="105"/>
      <c r="S205" s="105"/>
      <c r="T205" s="105"/>
      <c r="U205" s="106"/>
    </row>
    <row r="206" spans="1:21" ht="18.75">
      <c r="A206" s="102"/>
      <c r="B206" s="132"/>
      <c r="C206" s="105"/>
      <c r="D206" s="105"/>
      <c r="E206" s="105"/>
      <c r="F206" s="105"/>
      <c r="G206" s="105"/>
      <c r="H206" s="105"/>
      <c r="I206" s="105"/>
      <c r="J206" s="105"/>
      <c r="K206" s="105"/>
      <c r="L206" s="105"/>
      <c r="M206" s="105"/>
      <c r="N206" s="105"/>
      <c r="O206" s="105"/>
      <c r="P206" s="105"/>
      <c r="Q206" s="105"/>
      <c r="R206" s="105"/>
      <c r="S206" s="105"/>
      <c r="T206" s="105"/>
      <c r="U206" s="106"/>
    </row>
    <row r="207" spans="1:21" ht="18.75">
      <c r="A207" s="102"/>
      <c r="B207" s="132"/>
      <c r="C207" s="105"/>
      <c r="D207" s="105"/>
      <c r="E207" s="105"/>
      <c r="F207" s="105"/>
      <c r="G207" s="105"/>
      <c r="H207" s="105"/>
      <c r="I207" s="105"/>
      <c r="J207" s="105"/>
      <c r="K207" s="105"/>
      <c r="L207" s="105"/>
      <c r="M207" s="105"/>
      <c r="N207" s="105"/>
      <c r="O207" s="105"/>
      <c r="P207" s="105"/>
      <c r="Q207" s="105"/>
      <c r="R207" s="105"/>
      <c r="S207" s="105"/>
      <c r="T207" s="105"/>
      <c r="U207" s="106"/>
    </row>
    <row r="208" spans="1:21" ht="18.75">
      <c r="A208" s="102"/>
      <c r="B208" s="132"/>
      <c r="C208" s="105"/>
      <c r="D208" s="105"/>
      <c r="E208" s="105"/>
      <c r="F208" s="105"/>
      <c r="G208" s="105"/>
      <c r="H208" s="105"/>
      <c r="I208" s="105"/>
      <c r="J208" s="105"/>
      <c r="K208" s="105"/>
      <c r="L208" s="105"/>
      <c r="M208" s="105"/>
      <c r="N208" s="105"/>
      <c r="O208" s="105"/>
      <c r="P208" s="105"/>
      <c r="Q208" s="105"/>
      <c r="R208" s="105"/>
      <c r="S208" s="105"/>
      <c r="T208" s="105"/>
      <c r="U208" s="106"/>
    </row>
    <row r="209" spans="1:21" ht="18.75">
      <c r="A209" s="102"/>
      <c r="B209" s="132"/>
      <c r="C209" s="105"/>
      <c r="D209" s="105"/>
      <c r="E209" s="105"/>
      <c r="F209" s="105"/>
      <c r="G209" s="105"/>
      <c r="H209" s="105"/>
      <c r="I209" s="105"/>
      <c r="J209" s="105"/>
      <c r="K209" s="105"/>
      <c r="L209" s="105"/>
      <c r="M209" s="105"/>
      <c r="N209" s="105"/>
      <c r="O209" s="105"/>
      <c r="P209" s="105"/>
      <c r="Q209" s="105"/>
      <c r="R209" s="105"/>
      <c r="S209" s="105"/>
      <c r="T209" s="105"/>
      <c r="U209" s="106"/>
    </row>
    <row r="210" spans="1:21" ht="18.75">
      <c r="A210" s="102"/>
      <c r="B210" s="132"/>
      <c r="C210" s="105"/>
      <c r="D210" s="105"/>
      <c r="E210" s="105"/>
      <c r="F210" s="105"/>
      <c r="G210" s="105"/>
      <c r="H210" s="105"/>
      <c r="I210" s="105"/>
      <c r="J210" s="105"/>
      <c r="K210" s="105"/>
      <c r="L210" s="105"/>
      <c r="M210" s="105"/>
      <c r="N210" s="105"/>
      <c r="O210" s="105"/>
      <c r="P210" s="105"/>
      <c r="Q210" s="105"/>
      <c r="R210" s="105"/>
      <c r="S210" s="105"/>
      <c r="T210" s="105"/>
      <c r="U210" s="106"/>
    </row>
    <row r="211" spans="1:21" ht="18.75">
      <c r="A211" s="102"/>
      <c r="B211" s="132"/>
      <c r="C211" s="105"/>
      <c r="D211" s="105"/>
      <c r="E211" s="105"/>
      <c r="F211" s="105"/>
      <c r="G211" s="105"/>
      <c r="H211" s="105"/>
      <c r="I211" s="105"/>
      <c r="J211" s="105"/>
      <c r="K211" s="105"/>
      <c r="L211" s="105"/>
      <c r="M211" s="105"/>
      <c r="N211" s="105"/>
      <c r="O211" s="105"/>
      <c r="P211" s="105"/>
      <c r="Q211" s="105"/>
      <c r="R211" s="105"/>
      <c r="S211" s="105"/>
      <c r="T211" s="105"/>
      <c r="U211" s="106"/>
    </row>
    <row r="212" spans="1:21" ht="18.75">
      <c r="A212" s="102"/>
      <c r="B212" s="132"/>
      <c r="C212" s="105"/>
      <c r="D212" s="105"/>
      <c r="E212" s="105"/>
      <c r="F212" s="105"/>
      <c r="G212" s="105"/>
      <c r="H212" s="105"/>
      <c r="I212" s="105"/>
      <c r="J212" s="105"/>
      <c r="K212" s="105"/>
      <c r="L212" s="105"/>
      <c r="M212" s="105"/>
      <c r="N212" s="105"/>
      <c r="O212" s="105"/>
      <c r="P212" s="105"/>
      <c r="Q212" s="105"/>
      <c r="R212" s="105"/>
      <c r="S212" s="105"/>
      <c r="T212" s="105"/>
      <c r="U212" s="106"/>
    </row>
    <row r="213" spans="1:21" ht="18.75">
      <c r="A213" s="102"/>
      <c r="B213" s="132"/>
      <c r="C213" s="105"/>
      <c r="D213" s="105"/>
      <c r="E213" s="105"/>
      <c r="F213" s="105"/>
      <c r="G213" s="105"/>
      <c r="H213" s="105"/>
      <c r="I213" s="105"/>
      <c r="J213" s="105"/>
      <c r="K213" s="105"/>
      <c r="L213" s="105"/>
      <c r="M213" s="105"/>
      <c r="N213" s="105"/>
      <c r="O213" s="105"/>
      <c r="P213" s="105"/>
      <c r="Q213" s="105"/>
      <c r="R213" s="105"/>
      <c r="S213" s="105"/>
      <c r="T213" s="105"/>
      <c r="U213" s="106"/>
    </row>
    <row r="214" spans="1:21" ht="18.75">
      <c r="A214" s="102"/>
      <c r="B214" s="132"/>
      <c r="C214" s="105"/>
      <c r="D214" s="105"/>
      <c r="E214" s="105"/>
      <c r="F214" s="105"/>
      <c r="G214" s="105"/>
      <c r="H214" s="105"/>
      <c r="I214" s="105"/>
      <c r="J214" s="105"/>
      <c r="K214" s="105"/>
      <c r="L214" s="105"/>
      <c r="M214" s="105"/>
      <c r="N214" s="105"/>
      <c r="O214" s="105"/>
      <c r="P214" s="105"/>
      <c r="Q214" s="105"/>
      <c r="R214" s="105"/>
      <c r="S214" s="105"/>
      <c r="T214" s="105"/>
      <c r="U214" s="106"/>
    </row>
    <row r="215" spans="1:21" ht="18.75">
      <c r="A215" s="102"/>
      <c r="B215" s="132"/>
      <c r="C215" s="105"/>
      <c r="D215" s="105"/>
      <c r="E215" s="105"/>
      <c r="F215" s="105"/>
      <c r="G215" s="105"/>
      <c r="H215" s="105"/>
      <c r="I215" s="105"/>
      <c r="J215" s="105"/>
      <c r="K215" s="105"/>
      <c r="L215" s="105"/>
      <c r="M215" s="105"/>
      <c r="N215" s="105"/>
      <c r="O215" s="105"/>
      <c r="P215" s="105"/>
      <c r="Q215" s="105"/>
      <c r="R215" s="105"/>
      <c r="S215" s="105"/>
      <c r="T215" s="105"/>
      <c r="U215" s="106"/>
    </row>
    <row r="216" spans="1:21" ht="18.75">
      <c r="A216" s="102"/>
      <c r="B216" s="132"/>
      <c r="C216" s="105"/>
      <c r="D216" s="105"/>
      <c r="E216" s="105"/>
      <c r="F216" s="105"/>
      <c r="G216" s="105"/>
      <c r="H216" s="105"/>
      <c r="I216" s="105"/>
      <c r="J216" s="105"/>
      <c r="K216" s="105"/>
      <c r="L216" s="105"/>
      <c r="M216" s="105"/>
      <c r="N216" s="105"/>
      <c r="O216" s="105"/>
      <c r="P216" s="105"/>
      <c r="Q216" s="105"/>
      <c r="R216" s="105"/>
      <c r="S216" s="105"/>
      <c r="T216" s="105"/>
      <c r="U216" s="106"/>
    </row>
    <row r="217" spans="1:21" ht="18.75">
      <c r="A217" s="102"/>
      <c r="B217" s="132"/>
      <c r="C217" s="105"/>
      <c r="D217" s="105"/>
      <c r="E217" s="105"/>
      <c r="F217" s="105"/>
      <c r="G217" s="105"/>
      <c r="H217" s="105"/>
      <c r="I217" s="105"/>
      <c r="J217" s="105"/>
      <c r="K217" s="105"/>
      <c r="L217" s="105"/>
      <c r="M217" s="105"/>
      <c r="N217" s="105"/>
      <c r="O217" s="105"/>
      <c r="P217" s="105"/>
      <c r="Q217" s="105"/>
      <c r="R217" s="105"/>
      <c r="S217" s="105"/>
      <c r="T217" s="105"/>
      <c r="U217" s="106"/>
    </row>
    <row r="218" spans="1:21" ht="18.75">
      <c r="A218" s="102"/>
      <c r="B218" s="132"/>
      <c r="C218" s="105"/>
      <c r="D218" s="105"/>
      <c r="E218" s="105"/>
      <c r="F218" s="105"/>
      <c r="G218" s="105"/>
      <c r="H218" s="105"/>
      <c r="I218" s="105"/>
      <c r="J218" s="105"/>
      <c r="K218" s="105"/>
      <c r="L218" s="105"/>
      <c r="M218" s="105"/>
      <c r="N218" s="105"/>
      <c r="O218" s="105"/>
      <c r="P218" s="105"/>
      <c r="Q218" s="105"/>
      <c r="R218" s="105"/>
      <c r="S218" s="105"/>
      <c r="T218" s="105"/>
      <c r="U218" s="106"/>
    </row>
    <row r="219" spans="1:21" ht="18.75">
      <c r="A219" s="102"/>
      <c r="B219" s="132"/>
      <c r="C219" s="105"/>
      <c r="D219" s="105"/>
      <c r="E219" s="105"/>
      <c r="F219" s="105"/>
      <c r="G219" s="105"/>
      <c r="H219" s="105"/>
      <c r="I219" s="105"/>
      <c r="J219" s="105"/>
      <c r="K219" s="105"/>
      <c r="L219" s="105"/>
      <c r="M219" s="105"/>
      <c r="N219" s="105"/>
      <c r="O219" s="105"/>
      <c r="P219" s="105"/>
      <c r="Q219" s="105"/>
      <c r="R219" s="105"/>
      <c r="S219" s="105"/>
      <c r="T219" s="105"/>
      <c r="U219" s="106"/>
    </row>
    <row r="220" spans="1:21" ht="18.75">
      <c r="A220" s="102"/>
      <c r="B220" s="132"/>
      <c r="C220" s="105"/>
      <c r="D220" s="105"/>
      <c r="E220" s="105"/>
      <c r="F220" s="105"/>
      <c r="G220" s="105"/>
      <c r="H220" s="105"/>
      <c r="I220" s="105"/>
      <c r="J220" s="105"/>
      <c r="K220" s="105"/>
      <c r="L220" s="105"/>
      <c r="M220" s="105"/>
      <c r="N220" s="105"/>
      <c r="O220" s="105"/>
      <c r="P220" s="105"/>
      <c r="Q220" s="105"/>
      <c r="R220" s="105"/>
      <c r="S220" s="105"/>
      <c r="T220" s="105"/>
      <c r="U220" s="106"/>
    </row>
    <row r="221" spans="1:21" ht="18.75">
      <c r="A221" s="102"/>
      <c r="B221" s="132"/>
      <c r="C221" s="105"/>
      <c r="D221" s="105"/>
      <c r="E221" s="105"/>
      <c r="F221" s="105"/>
      <c r="G221" s="105"/>
      <c r="H221" s="105"/>
      <c r="I221" s="105"/>
      <c r="J221" s="105"/>
      <c r="K221" s="105"/>
      <c r="L221" s="105"/>
      <c r="M221" s="105"/>
      <c r="N221" s="105"/>
      <c r="O221" s="105"/>
      <c r="P221" s="105"/>
      <c r="Q221" s="105"/>
      <c r="R221" s="105"/>
      <c r="S221" s="105"/>
      <c r="T221" s="105"/>
      <c r="U221" s="106"/>
    </row>
    <row r="222" spans="1:21" ht="18.75">
      <c r="A222" s="102"/>
      <c r="B222" s="132"/>
      <c r="C222" s="105"/>
      <c r="D222" s="105"/>
      <c r="E222" s="105"/>
      <c r="F222" s="105"/>
      <c r="G222" s="105"/>
      <c r="H222" s="105"/>
      <c r="I222" s="105"/>
      <c r="J222" s="105"/>
      <c r="K222" s="105"/>
      <c r="L222" s="105"/>
      <c r="M222" s="105"/>
      <c r="N222" s="105"/>
      <c r="O222" s="105"/>
      <c r="P222" s="105"/>
      <c r="Q222" s="105"/>
      <c r="R222" s="105"/>
      <c r="S222" s="105"/>
      <c r="T222" s="105"/>
      <c r="U222" s="106"/>
    </row>
    <row r="223" spans="1:21" ht="18.75">
      <c r="A223" s="102"/>
      <c r="B223" s="132"/>
      <c r="C223" s="105"/>
      <c r="D223" s="105"/>
      <c r="E223" s="105"/>
      <c r="F223" s="105"/>
      <c r="G223" s="105"/>
      <c r="H223" s="105"/>
      <c r="I223" s="105"/>
      <c r="J223" s="105"/>
      <c r="K223" s="105"/>
      <c r="L223" s="105"/>
      <c r="M223" s="105"/>
      <c r="N223" s="105"/>
      <c r="O223" s="105"/>
      <c r="P223" s="105"/>
      <c r="Q223" s="105"/>
      <c r="R223" s="105"/>
      <c r="S223" s="105"/>
      <c r="T223" s="105"/>
      <c r="U223" s="106"/>
    </row>
    <row r="224" spans="1:21" ht="18.75">
      <c r="A224" s="102"/>
      <c r="B224" s="132"/>
      <c r="C224" s="105"/>
      <c r="D224" s="105"/>
      <c r="E224" s="105"/>
      <c r="F224" s="105"/>
      <c r="G224" s="105"/>
      <c r="H224" s="105"/>
      <c r="I224" s="105"/>
      <c r="J224" s="105"/>
      <c r="K224" s="105"/>
      <c r="L224" s="105"/>
      <c r="M224" s="105"/>
      <c r="N224" s="105"/>
      <c r="O224" s="105"/>
      <c r="P224" s="105"/>
      <c r="Q224" s="105"/>
      <c r="R224" s="105"/>
      <c r="S224" s="105"/>
      <c r="T224" s="105"/>
      <c r="U224" s="106"/>
    </row>
    <row r="225" spans="1:21" ht="18.75">
      <c r="A225" s="102"/>
      <c r="B225" s="132"/>
      <c r="C225" s="105"/>
      <c r="D225" s="105"/>
      <c r="E225" s="105"/>
      <c r="F225" s="105"/>
      <c r="G225" s="105"/>
      <c r="H225" s="105"/>
      <c r="I225" s="105"/>
      <c r="J225" s="105"/>
      <c r="K225" s="105"/>
      <c r="L225" s="105"/>
      <c r="M225" s="105"/>
      <c r="N225" s="105"/>
      <c r="O225" s="105"/>
      <c r="P225" s="105"/>
      <c r="Q225" s="105"/>
      <c r="R225" s="105"/>
      <c r="S225" s="105"/>
      <c r="T225" s="105"/>
      <c r="U225" s="106"/>
    </row>
    <row r="226" spans="1:21" ht="18.75">
      <c r="A226" s="102"/>
      <c r="B226" s="132"/>
      <c r="C226" s="105"/>
      <c r="D226" s="105"/>
      <c r="E226" s="105"/>
      <c r="F226" s="105"/>
      <c r="G226" s="105"/>
      <c r="H226" s="105"/>
      <c r="I226" s="105"/>
      <c r="J226" s="105"/>
      <c r="K226" s="105"/>
      <c r="L226" s="105"/>
      <c r="M226" s="105"/>
      <c r="N226" s="105"/>
      <c r="O226" s="105"/>
      <c r="P226" s="105"/>
      <c r="Q226" s="105"/>
      <c r="R226" s="105"/>
      <c r="S226" s="105"/>
      <c r="T226" s="105"/>
      <c r="U226" s="106"/>
    </row>
    <row r="227" spans="1:21" ht="18.75">
      <c r="A227" s="102"/>
      <c r="B227" s="132"/>
      <c r="C227" s="105"/>
      <c r="D227" s="105"/>
      <c r="E227" s="105"/>
      <c r="F227" s="105"/>
      <c r="G227" s="105"/>
      <c r="H227" s="105"/>
      <c r="I227" s="105"/>
      <c r="J227" s="105"/>
      <c r="K227" s="105"/>
      <c r="L227" s="105"/>
      <c r="M227" s="105"/>
      <c r="N227" s="105"/>
      <c r="O227" s="105"/>
      <c r="P227" s="105"/>
      <c r="Q227" s="105"/>
      <c r="R227" s="105"/>
      <c r="S227" s="105"/>
      <c r="T227" s="105"/>
      <c r="U227" s="106"/>
    </row>
    <row r="228" spans="1:21" ht="18.75">
      <c r="A228" s="102"/>
      <c r="B228" s="132"/>
      <c r="C228" s="105"/>
      <c r="D228" s="105"/>
      <c r="E228" s="105"/>
      <c r="F228" s="105"/>
      <c r="G228" s="105"/>
      <c r="H228" s="105"/>
      <c r="I228" s="105"/>
      <c r="J228" s="105"/>
      <c r="K228" s="105"/>
      <c r="L228" s="105"/>
      <c r="M228" s="105"/>
      <c r="N228" s="105"/>
      <c r="O228" s="105"/>
      <c r="P228" s="105"/>
      <c r="Q228" s="105"/>
      <c r="R228" s="105"/>
      <c r="S228" s="105"/>
      <c r="T228" s="105"/>
      <c r="U228" s="106"/>
    </row>
    <row r="229" spans="1:21" ht="18.75">
      <c r="A229" s="102"/>
      <c r="B229" s="132"/>
      <c r="C229" s="105"/>
      <c r="D229" s="105"/>
      <c r="E229" s="105"/>
      <c r="F229" s="105"/>
      <c r="G229" s="105"/>
      <c r="H229" s="105"/>
      <c r="I229" s="105"/>
      <c r="J229" s="105"/>
      <c r="K229" s="105"/>
      <c r="L229" s="105"/>
      <c r="M229" s="105"/>
      <c r="N229" s="105"/>
      <c r="O229" s="105"/>
      <c r="P229" s="105"/>
      <c r="Q229" s="105"/>
      <c r="R229" s="105"/>
      <c r="S229" s="105"/>
      <c r="T229" s="105"/>
      <c r="U229" s="106"/>
    </row>
    <row r="230" spans="1:21" ht="18.75">
      <c r="A230" s="102"/>
      <c r="B230" s="132"/>
      <c r="C230" s="105"/>
      <c r="D230" s="105"/>
      <c r="E230" s="105"/>
      <c r="F230" s="105"/>
      <c r="G230" s="105"/>
      <c r="H230" s="105"/>
      <c r="I230" s="105"/>
      <c r="J230" s="105"/>
      <c r="K230" s="105"/>
      <c r="L230" s="105"/>
      <c r="M230" s="105"/>
      <c r="N230" s="105"/>
      <c r="O230" s="105"/>
      <c r="P230" s="105"/>
      <c r="Q230" s="105"/>
      <c r="R230" s="105"/>
      <c r="S230" s="105"/>
      <c r="T230" s="105"/>
      <c r="U230" s="106"/>
    </row>
    <row r="231" spans="1:21" ht="18.75">
      <c r="A231" s="102"/>
      <c r="B231" s="132"/>
      <c r="C231" s="105"/>
      <c r="D231" s="105"/>
      <c r="E231" s="105"/>
      <c r="F231" s="105"/>
      <c r="G231" s="105"/>
      <c r="H231" s="105"/>
      <c r="I231" s="105"/>
      <c r="J231" s="105"/>
      <c r="K231" s="105"/>
      <c r="L231" s="105"/>
      <c r="M231" s="105"/>
      <c r="N231" s="105"/>
      <c r="O231" s="105"/>
      <c r="P231" s="105"/>
      <c r="Q231" s="105"/>
      <c r="R231" s="105"/>
      <c r="S231" s="105"/>
      <c r="T231" s="105"/>
      <c r="U231" s="106"/>
    </row>
    <row r="232" spans="1:21" ht="18.75">
      <c r="A232" s="102"/>
      <c r="B232" s="132"/>
      <c r="C232" s="105"/>
      <c r="D232" s="105"/>
      <c r="E232" s="105"/>
      <c r="F232" s="105"/>
      <c r="G232" s="105"/>
      <c r="H232" s="105"/>
      <c r="I232" s="105"/>
      <c r="J232" s="105"/>
      <c r="K232" s="105"/>
      <c r="L232" s="105"/>
      <c r="M232" s="105"/>
      <c r="N232" s="105"/>
      <c r="O232" s="105"/>
      <c r="P232" s="105"/>
      <c r="Q232" s="105"/>
      <c r="R232" s="105"/>
      <c r="S232" s="105"/>
      <c r="T232" s="105"/>
      <c r="U232" s="106"/>
    </row>
    <row r="233" spans="1:21" ht="18.75">
      <c r="A233" s="102"/>
      <c r="B233" s="132"/>
      <c r="C233" s="105"/>
      <c r="D233" s="105"/>
      <c r="E233" s="105"/>
      <c r="F233" s="105"/>
      <c r="G233" s="105"/>
      <c r="H233" s="105"/>
      <c r="I233" s="105"/>
      <c r="J233" s="105"/>
      <c r="K233" s="105"/>
      <c r="L233" s="105"/>
      <c r="M233" s="105"/>
      <c r="N233" s="105"/>
      <c r="O233" s="105"/>
      <c r="P233" s="105"/>
      <c r="Q233" s="105"/>
      <c r="R233" s="105"/>
      <c r="S233" s="105"/>
      <c r="T233" s="105"/>
      <c r="U233" s="106"/>
    </row>
    <row r="234" spans="1:21" ht="18.75">
      <c r="A234" s="102"/>
      <c r="B234" s="132"/>
      <c r="C234" s="105"/>
      <c r="D234" s="105"/>
      <c r="E234" s="105"/>
      <c r="F234" s="105"/>
      <c r="G234" s="105"/>
      <c r="H234" s="105"/>
      <c r="I234" s="105"/>
      <c r="J234" s="105"/>
      <c r="K234" s="105"/>
      <c r="L234" s="105"/>
      <c r="M234" s="105"/>
      <c r="N234" s="105"/>
      <c r="O234" s="105"/>
      <c r="P234" s="105"/>
      <c r="Q234" s="105"/>
      <c r="R234" s="105"/>
      <c r="S234" s="105"/>
      <c r="T234" s="105"/>
      <c r="U234" s="106"/>
    </row>
    <row r="235" spans="1:21" ht="18.75">
      <c r="A235" s="102"/>
      <c r="B235" s="132"/>
      <c r="C235" s="105"/>
      <c r="D235" s="105"/>
      <c r="E235" s="105"/>
      <c r="F235" s="105"/>
      <c r="G235" s="105"/>
      <c r="H235" s="105"/>
      <c r="I235" s="105"/>
      <c r="J235" s="105"/>
      <c r="K235" s="105"/>
      <c r="L235" s="105"/>
      <c r="M235" s="105"/>
      <c r="N235" s="105"/>
      <c r="O235" s="105"/>
      <c r="P235" s="105"/>
      <c r="Q235" s="105"/>
      <c r="R235" s="105"/>
      <c r="S235" s="105"/>
      <c r="T235" s="105"/>
      <c r="U235" s="106"/>
    </row>
    <row r="236" spans="1:21" ht="18.75">
      <c r="A236" s="102"/>
      <c r="B236" s="132"/>
      <c r="C236" s="105"/>
      <c r="D236" s="105"/>
      <c r="E236" s="105"/>
      <c r="F236" s="105"/>
      <c r="G236" s="105"/>
      <c r="H236" s="105"/>
      <c r="I236" s="105"/>
      <c r="J236" s="105"/>
      <c r="K236" s="105"/>
      <c r="L236" s="105"/>
      <c r="M236" s="105"/>
      <c r="N236" s="105"/>
      <c r="O236" s="105"/>
      <c r="P236" s="105"/>
      <c r="Q236" s="105"/>
      <c r="R236" s="105"/>
      <c r="S236" s="105"/>
      <c r="T236" s="105"/>
      <c r="U236" s="106"/>
    </row>
    <row r="237" spans="1:21" ht="18.75">
      <c r="A237" s="102"/>
      <c r="B237" s="132"/>
      <c r="C237" s="105"/>
      <c r="D237" s="105"/>
      <c r="E237" s="105"/>
      <c r="F237" s="105"/>
      <c r="G237" s="105"/>
      <c r="H237" s="105"/>
      <c r="I237" s="105"/>
      <c r="J237" s="105"/>
      <c r="K237" s="105"/>
      <c r="L237" s="105"/>
      <c r="M237" s="105"/>
      <c r="N237" s="105"/>
      <c r="O237" s="105"/>
      <c r="P237" s="105"/>
      <c r="Q237" s="105"/>
      <c r="R237" s="105"/>
      <c r="S237" s="105"/>
      <c r="T237" s="105"/>
      <c r="U237" s="106"/>
    </row>
    <row r="238" spans="1:21" ht="18.75">
      <c r="A238" s="102"/>
      <c r="B238" s="132"/>
      <c r="C238" s="105"/>
      <c r="D238" s="105"/>
      <c r="E238" s="105"/>
      <c r="F238" s="105"/>
      <c r="G238" s="105"/>
      <c r="H238" s="105"/>
      <c r="I238" s="105"/>
      <c r="J238" s="105"/>
      <c r="K238" s="105"/>
      <c r="L238" s="105"/>
      <c r="M238" s="105"/>
      <c r="N238" s="105"/>
      <c r="O238" s="105"/>
      <c r="P238" s="105"/>
      <c r="Q238" s="105"/>
      <c r="R238" s="105"/>
      <c r="S238" s="105"/>
      <c r="T238" s="105"/>
      <c r="U238" s="106"/>
    </row>
    <row r="239" spans="1:21" ht="18.75">
      <c r="A239" s="102"/>
      <c r="B239" s="132"/>
      <c r="C239" s="105"/>
      <c r="D239" s="105"/>
      <c r="E239" s="105"/>
      <c r="F239" s="105"/>
      <c r="G239" s="105"/>
      <c r="H239" s="105"/>
      <c r="I239" s="105"/>
      <c r="J239" s="105"/>
      <c r="K239" s="105"/>
      <c r="L239" s="105"/>
      <c r="M239" s="105"/>
      <c r="N239" s="105"/>
      <c r="O239" s="105"/>
      <c r="P239" s="105"/>
      <c r="Q239" s="105"/>
      <c r="R239" s="105"/>
      <c r="S239" s="105"/>
      <c r="T239" s="105"/>
      <c r="U239" s="106"/>
    </row>
    <row r="240" spans="1:21" ht="18.75">
      <c r="A240" s="102"/>
      <c r="B240" s="132"/>
      <c r="C240" s="105"/>
      <c r="D240" s="105"/>
      <c r="E240" s="105"/>
      <c r="F240" s="105"/>
      <c r="G240" s="105"/>
      <c r="H240" s="105"/>
      <c r="I240" s="105"/>
      <c r="J240" s="105"/>
      <c r="K240" s="105"/>
      <c r="L240" s="105"/>
      <c r="M240" s="105"/>
      <c r="N240" s="105"/>
      <c r="O240" s="105"/>
      <c r="P240" s="105"/>
      <c r="Q240" s="105"/>
      <c r="R240" s="105"/>
      <c r="S240" s="105"/>
      <c r="T240" s="105"/>
      <c r="U240" s="106"/>
    </row>
    <row r="241" spans="1:21" ht="18.75">
      <c r="A241" s="102"/>
      <c r="B241" s="132"/>
      <c r="C241" s="105"/>
      <c r="D241" s="105"/>
      <c r="E241" s="105"/>
      <c r="F241" s="105"/>
      <c r="G241" s="105"/>
      <c r="H241" s="105"/>
      <c r="I241" s="105"/>
      <c r="J241" s="105"/>
      <c r="K241" s="105"/>
      <c r="L241" s="105"/>
      <c r="M241" s="105"/>
      <c r="N241" s="105"/>
      <c r="O241" s="105"/>
      <c r="P241" s="105"/>
      <c r="Q241" s="105"/>
      <c r="R241" s="105"/>
      <c r="S241" s="105"/>
      <c r="T241" s="105"/>
      <c r="U241" s="106"/>
    </row>
    <row r="242" spans="1:21" ht="18.75">
      <c r="A242" s="102"/>
      <c r="B242" s="132"/>
      <c r="C242" s="105"/>
      <c r="D242" s="105"/>
      <c r="E242" s="105"/>
      <c r="F242" s="105"/>
      <c r="G242" s="105"/>
      <c r="H242" s="105"/>
      <c r="I242" s="105"/>
      <c r="J242" s="105"/>
      <c r="K242" s="105"/>
      <c r="L242" s="105"/>
      <c r="M242" s="105"/>
      <c r="N242" s="105"/>
      <c r="O242" s="105"/>
      <c r="P242" s="105"/>
      <c r="Q242" s="105"/>
      <c r="R242" s="105"/>
      <c r="S242" s="105"/>
      <c r="T242" s="105"/>
      <c r="U242" s="106"/>
    </row>
    <row r="243" spans="1:21" ht="18.75">
      <c r="A243" s="102"/>
      <c r="B243" s="132"/>
      <c r="C243" s="105"/>
      <c r="D243" s="105"/>
      <c r="E243" s="105"/>
      <c r="F243" s="105"/>
      <c r="G243" s="105"/>
      <c r="H243" s="105"/>
      <c r="I243" s="105"/>
      <c r="J243" s="105"/>
      <c r="K243" s="105"/>
      <c r="L243" s="105"/>
      <c r="M243" s="105"/>
      <c r="N243" s="105"/>
      <c r="O243" s="105"/>
      <c r="P243" s="105"/>
      <c r="Q243" s="105"/>
      <c r="R243" s="105"/>
      <c r="S243" s="105"/>
      <c r="T243" s="105"/>
      <c r="U243" s="106"/>
    </row>
    <row r="244" spans="1:21" ht="18.75">
      <c r="A244" s="102"/>
      <c r="B244" s="132"/>
      <c r="C244" s="105"/>
      <c r="D244" s="105"/>
      <c r="E244" s="105"/>
      <c r="F244" s="105"/>
      <c r="G244" s="105"/>
      <c r="H244" s="105"/>
      <c r="I244" s="105"/>
      <c r="J244" s="105"/>
      <c r="K244" s="105"/>
      <c r="L244" s="105"/>
      <c r="M244" s="105"/>
      <c r="N244" s="105"/>
      <c r="O244" s="105"/>
      <c r="P244" s="105"/>
      <c r="Q244" s="105"/>
      <c r="R244" s="105"/>
      <c r="S244" s="105"/>
      <c r="T244" s="105"/>
      <c r="U244" s="106"/>
    </row>
    <row r="245" spans="1:21" ht="18.75">
      <c r="A245" s="102"/>
      <c r="B245" s="132"/>
      <c r="C245" s="105"/>
      <c r="D245" s="105"/>
      <c r="E245" s="105"/>
      <c r="F245" s="105"/>
      <c r="G245" s="105"/>
      <c r="H245" s="105"/>
      <c r="I245" s="105"/>
      <c r="J245" s="105"/>
      <c r="K245" s="105"/>
      <c r="L245" s="105"/>
      <c r="M245" s="105"/>
      <c r="N245" s="105"/>
      <c r="O245" s="105"/>
      <c r="P245" s="105"/>
      <c r="Q245" s="105"/>
      <c r="R245" s="105"/>
      <c r="S245" s="105"/>
      <c r="T245" s="105"/>
      <c r="U245" s="106"/>
    </row>
    <row r="246" spans="1:21" ht="18.75">
      <c r="A246" s="102"/>
      <c r="B246" s="132"/>
      <c r="C246" s="105"/>
      <c r="D246" s="105"/>
      <c r="E246" s="105"/>
      <c r="F246" s="105"/>
      <c r="G246" s="105"/>
      <c r="H246" s="105"/>
      <c r="I246" s="105"/>
      <c r="J246" s="105"/>
      <c r="K246" s="105"/>
      <c r="L246" s="105"/>
      <c r="M246" s="105"/>
      <c r="N246" s="105"/>
      <c r="O246" s="105"/>
      <c r="P246" s="105"/>
      <c r="Q246" s="105"/>
      <c r="R246" s="105"/>
      <c r="S246" s="105"/>
      <c r="T246" s="105"/>
      <c r="U246" s="106"/>
    </row>
    <row r="247" spans="1:21" ht="18.75">
      <c r="A247" s="102"/>
      <c r="B247" s="132"/>
      <c r="C247" s="105"/>
      <c r="D247" s="105"/>
      <c r="E247" s="105"/>
      <c r="F247" s="105"/>
      <c r="G247" s="105"/>
      <c r="H247" s="105"/>
      <c r="I247" s="105"/>
      <c r="J247" s="105"/>
      <c r="K247" s="105"/>
      <c r="L247" s="105"/>
      <c r="M247" s="105"/>
      <c r="N247" s="105"/>
      <c r="O247" s="105"/>
      <c r="P247" s="105"/>
      <c r="Q247" s="105"/>
      <c r="R247" s="105"/>
      <c r="S247" s="105"/>
      <c r="T247" s="105"/>
      <c r="U247" s="106"/>
    </row>
    <row r="248" spans="1:21" ht="18.75">
      <c r="A248" s="102"/>
      <c r="B248" s="132"/>
      <c r="C248" s="105"/>
      <c r="D248" s="105"/>
      <c r="E248" s="105"/>
      <c r="F248" s="105"/>
      <c r="G248" s="105"/>
      <c r="H248" s="105"/>
      <c r="I248" s="105"/>
      <c r="J248" s="105"/>
      <c r="K248" s="105"/>
      <c r="L248" s="105"/>
      <c r="M248" s="105"/>
      <c r="N248" s="105"/>
      <c r="O248" s="105"/>
      <c r="P248" s="105"/>
      <c r="Q248" s="105"/>
      <c r="R248" s="105"/>
      <c r="S248" s="105"/>
      <c r="T248" s="105"/>
      <c r="U248" s="106"/>
    </row>
    <row r="249" spans="1:21" ht="18.75">
      <c r="A249" s="102"/>
      <c r="B249" s="132"/>
      <c r="C249" s="105"/>
      <c r="D249" s="105"/>
      <c r="E249" s="105"/>
      <c r="F249" s="105"/>
      <c r="G249" s="105"/>
      <c r="H249" s="105"/>
      <c r="I249" s="105"/>
      <c r="J249" s="105"/>
      <c r="K249" s="105"/>
      <c r="L249" s="105"/>
      <c r="M249" s="105"/>
      <c r="N249" s="105"/>
      <c r="O249" s="105"/>
      <c r="P249" s="105"/>
      <c r="Q249" s="105"/>
      <c r="R249" s="105"/>
      <c r="S249" s="105"/>
      <c r="T249" s="105"/>
      <c r="U249" s="106"/>
    </row>
    <row r="250" spans="1:21" ht="18.75">
      <c r="A250" s="102"/>
      <c r="B250" s="132"/>
      <c r="C250" s="105"/>
      <c r="D250" s="105"/>
      <c r="E250" s="105"/>
      <c r="F250" s="105"/>
      <c r="G250" s="105"/>
      <c r="H250" s="105"/>
      <c r="I250" s="105"/>
      <c r="J250" s="105"/>
      <c r="K250" s="105"/>
      <c r="L250" s="105"/>
      <c r="M250" s="105"/>
      <c r="N250" s="105"/>
      <c r="O250" s="105"/>
      <c r="P250" s="105"/>
      <c r="Q250" s="105"/>
      <c r="R250" s="105"/>
      <c r="S250" s="105"/>
      <c r="T250" s="105"/>
      <c r="U250" s="106"/>
    </row>
    <row r="251" spans="1:21" ht="18.75">
      <c r="A251" s="102"/>
      <c r="B251" s="132"/>
      <c r="C251" s="105"/>
      <c r="D251" s="105"/>
      <c r="E251" s="105"/>
      <c r="F251" s="105"/>
      <c r="G251" s="105"/>
      <c r="H251" s="105"/>
      <c r="I251" s="105"/>
      <c r="J251" s="105"/>
      <c r="K251" s="105"/>
      <c r="L251" s="105"/>
      <c r="M251" s="105"/>
      <c r="N251" s="105"/>
      <c r="O251" s="105"/>
      <c r="P251" s="105"/>
      <c r="Q251" s="105"/>
      <c r="R251" s="105"/>
      <c r="S251" s="105"/>
      <c r="T251" s="105"/>
      <c r="U251" s="106"/>
    </row>
    <row r="252" spans="1:21" ht="18.75">
      <c r="A252" s="102"/>
      <c r="B252" s="132"/>
      <c r="C252" s="105"/>
      <c r="D252" s="105"/>
      <c r="E252" s="105"/>
      <c r="F252" s="105"/>
      <c r="G252" s="105"/>
      <c r="H252" s="105"/>
      <c r="I252" s="105"/>
      <c r="J252" s="105"/>
      <c r="K252" s="105"/>
      <c r="L252" s="105"/>
      <c r="M252" s="105"/>
      <c r="N252" s="105"/>
      <c r="O252" s="105"/>
      <c r="P252" s="105"/>
      <c r="Q252" s="105"/>
      <c r="R252" s="105"/>
      <c r="S252" s="105"/>
      <c r="T252" s="105"/>
      <c r="U252" s="106"/>
    </row>
    <row r="253" spans="1:21" ht="18.75">
      <c r="A253" s="102"/>
      <c r="B253" s="132"/>
      <c r="C253" s="105"/>
      <c r="D253" s="105"/>
      <c r="E253" s="105"/>
      <c r="F253" s="105"/>
      <c r="G253" s="105"/>
      <c r="H253" s="105"/>
      <c r="I253" s="105"/>
      <c r="J253" s="105"/>
      <c r="K253" s="105"/>
      <c r="L253" s="105"/>
      <c r="M253" s="105"/>
      <c r="N253" s="105"/>
      <c r="O253" s="105"/>
      <c r="P253" s="105"/>
      <c r="Q253" s="105"/>
      <c r="R253" s="105"/>
      <c r="S253" s="105"/>
      <c r="T253" s="105"/>
      <c r="U253" s="106"/>
    </row>
    <row r="254" spans="1:21" ht="18.75">
      <c r="A254" s="102"/>
      <c r="B254" s="132"/>
      <c r="C254" s="105"/>
      <c r="D254" s="105"/>
      <c r="E254" s="105"/>
      <c r="F254" s="105"/>
      <c r="G254" s="105"/>
      <c r="H254" s="105"/>
      <c r="I254" s="105"/>
      <c r="J254" s="105"/>
      <c r="K254" s="105"/>
      <c r="L254" s="105"/>
      <c r="M254" s="105"/>
      <c r="N254" s="105"/>
      <c r="O254" s="105"/>
      <c r="P254" s="105"/>
      <c r="Q254" s="105"/>
      <c r="R254" s="105"/>
      <c r="S254" s="105"/>
      <c r="T254" s="105"/>
      <c r="U254" s="106"/>
    </row>
    <row r="255" spans="1:21" ht="18.75">
      <c r="A255" s="102"/>
      <c r="B255" s="132"/>
      <c r="C255" s="105"/>
      <c r="D255" s="105"/>
      <c r="E255" s="105"/>
      <c r="F255" s="105"/>
      <c r="G255" s="105"/>
      <c r="H255" s="105"/>
      <c r="I255" s="105"/>
      <c r="J255" s="105"/>
      <c r="K255" s="105"/>
      <c r="L255" s="105"/>
      <c r="M255" s="105"/>
      <c r="N255" s="105"/>
      <c r="O255" s="105"/>
      <c r="P255" s="105"/>
      <c r="Q255" s="105"/>
      <c r="R255" s="105"/>
      <c r="S255" s="105"/>
      <c r="T255" s="105"/>
      <c r="U255" s="106"/>
    </row>
    <row r="256" spans="1:21" ht="18.75">
      <c r="A256" s="102"/>
      <c r="B256" s="132"/>
      <c r="C256" s="105"/>
      <c r="D256" s="105"/>
      <c r="E256" s="105"/>
      <c r="F256" s="105"/>
      <c r="G256" s="105"/>
      <c r="H256" s="105"/>
      <c r="I256" s="105"/>
      <c r="J256" s="105"/>
      <c r="K256" s="105"/>
      <c r="L256" s="105"/>
      <c r="M256" s="105"/>
      <c r="N256" s="105"/>
      <c r="O256" s="105"/>
      <c r="P256" s="105"/>
      <c r="Q256" s="105"/>
      <c r="R256" s="105"/>
      <c r="S256" s="105"/>
      <c r="T256" s="105"/>
      <c r="U256" s="106"/>
    </row>
    <row r="257" spans="1:21" ht="18.75">
      <c r="A257" s="102"/>
      <c r="B257" s="132"/>
      <c r="C257" s="105"/>
      <c r="D257" s="105"/>
      <c r="E257" s="105"/>
      <c r="F257" s="105"/>
      <c r="G257" s="105"/>
      <c r="H257" s="105"/>
      <c r="I257" s="105"/>
      <c r="J257" s="105"/>
      <c r="K257" s="105"/>
      <c r="L257" s="105"/>
      <c r="M257" s="105"/>
      <c r="N257" s="105"/>
      <c r="O257" s="105"/>
      <c r="P257" s="105"/>
      <c r="Q257" s="105"/>
      <c r="R257" s="105"/>
      <c r="S257" s="105"/>
      <c r="T257" s="105"/>
      <c r="U257" s="106"/>
    </row>
    <row r="258" spans="1:21" ht="18.75">
      <c r="A258" s="102"/>
      <c r="B258" s="132"/>
      <c r="C258" s="105"/>
      <c r="D258" s="105"/>
      <c r="E258" s="105"/>
      <c r="F258" s="105"/>
      <c r="G258" s="105"/>
      <c r="H258" s="105"/>
      <c r="I258" s="105"/>
      <c r="J258" s="105"/>
      <c r="K258" s="105"/>
      <c r="L258" s="105"/>
      <c r="M258" s="105"/>
      <c r="N258" s="105"/>
      <c r="O258" s="105"/>
      <c r="P258" s="105"/>
      <c r="Q258" s="105"/>
      <c r="R258" s="105"/>
      <c r="S258" s="105"/>
      <c r="T258" s="105"/>
      <c r="U258" s="106"/>
    </row>
    <row r="259" spans="1:21" ht="18.75">
      <c r="A259" s="102"/>
      <c r="B259" s="132"/>
      <c r="C259" s="105"/>
      <c r="D259" s="105"/>
      <c r="E259" s="105"/>
      <c r="F259" s="105"/>
      <c r="G259" s="105"/>
      <c r="H259" s="105"/>
      <c r="I259" s="105"/>
      <c r="J259" s="105"/>
      <c r="K259" s="105"/>
      <c r="L259" s="105"/>
      <c r="M259" s="105"/>
      <c r="N259" s="105"/>
      <c r="O259" s="105"/>
      <c r="P259" s="105"/>
      <c r="Q259" s="105"/>
      <c r="R259" s="105"/>
      <c r="S259" s="105"/>
      <c r="T259" s="105"/>
      <c r="U259" s="106"/>
    </row>
    <row r="260" spans="1:21" ht="18.75">
      <c r="A260" s="102"/>
      <c r="B260" s="132"/>
      <c r="C260" s="105"/>
      <c r="D260" s="105"/>
      <c r="E260" s="105"/>
      <c r="F260" s="105"/>
      <c r="G260" s="105"/>
      <c r="H260" s="105"/>
      <c r="I260" s="105"/>
      <c r="J260" s="105"/>
      <c r="K260" s="105"/>
      <c r="L260" s="105"/>
      <c r="M260" s="105"/>
      <c r="N260" s="105"/>
      <c r="O260" s="105"/>
      <c r="P260" s="105"/>
      <c r="Q260" s="105"/>
      <c r="R260" s="105"/>
      <c r="S260" s="105"/>
      <c r="T260" s="105"/>
      <c r="U260" s="106"/>
    </row>
    <row r="261" spans="1:21" ht="18.75">
      <c r="A261" s="102"/>
      <c r="B261" s="132"/>
      <c r="C261" s="105"/>
      <c r="D261" s="105"/>
      <c r="E261" s="105"/>
      <c r="F261" s="105"/>
      <c r="G261" s="105"/>
      <c r="H261" s="105"/>
      <c r="I261" s="105"/>
      <c r="J261" s="105"/>
      <c r="K261" s="105"/>
      <c r="L261" s="105"/>
      <c r="M261" s="105"/>
      <c r="N261" s="105"/>
      <c r="O261" s="105"/>
      <c r="P261" s="105"/>
      <c r="Q261" s="105"/>
      <c r="R261" s="105"/>
      <c r="S261" s="105"/>
      <c r="T261" s="105"/>
      <c r="U261" s="106"/>
    </row>
    <row r="262" spans="1:21" ht="18.75">
      <c r="A262" s="102"/>
      <c r="B262" s="132"/>
      <c r="C262" s="105"/>
      <c r="D262" s="105"/>
      <c r="E262" s="105"/>
      <c r="F262" s="105"/>
      <c r="G262" s="105"/>
      <c r="H262" s="105"/>
      <c r="I262" s="105"/>
      <c r="J262" s="105"/>
      <c r="K262" s="105"/>
      <c r="L262" s="105"/>
      <c r="M262" s="105"/>
      <c r="N262" s="105"/>
      <c r="O262" s="105"/>
      <c r="P262" s="105"/>
      <c r="Q262" s="105"/>
      <c r="R262" s="105"/>
      <c r="S262" s="105"/>
      <c r="T262" s="105"/>
      <c r="U262" s="106"/>
    </row>
    <row r="263" spans="1:21" ht="18.75">
      <c r="A263" s="102"/>
      <c r="B263" s="132"/>
      <c r="C263" s="105"/>
      <c r="D263" s="105"/>
      <c r="E263" s="105"/>
      <c r="F263" s="105"/>
      <c r="G263" s="105"/>
      <c r="H263" s="105"/>
      <c r="I263" s="105"/>
      <c r="J263" s="105"/>
      <c r="K263" s="105"/>
      <c r="L263" s="105"/>
      <c r="M263" s="105"/>
      <c r="N263" s="105"/>
      <c r="O263" s="105"/>
      <c r="P263" s="105"/>
      <c r="Q263" s="105"/>
      <c r="R263" s="105"/>
      <c r="S263" s="105"/>
      <c r="T263" s="105"/>
      <c r="U263" s="106"/>
    </row>
    <row r="264" spans="1:21" ht="18.75">
      <c r="A264" s="102"/>
      <c r="B264" s="132"/>
      <c r="C264" s="105"/>
      <c r="D264" s="105"/>
      <c r="E264" s="105"/>
      <c r="F264" s="105"/>
      <c r="G264" s="105"/>
      <c r="H264" s="105"/>
      <c r="I264" s="105"/>
      <c r="J264" s="105"/>
      <c r="K264" s="105"/>
      <c r="L264" s="105"/>
      <c r="M264" s="105"/>
      <c r="N264" s="105"/>
      <c r="O264" s="105"/>
      <c r="P264" s="105"/>
      <c r="Q264" s="105"/>
      <c r="R264" s="105"/>
      <c r="S264" s="105"/>
      <c r="T264" s="105"/>
      <c r="U264" s="106"/>
    </row>
    <row r="265" spans="1:21" ht="18.75">
      <c r="A265" s="102"/>
      <c r="B265" s="132"/>
      <c r="C265" s="105"/>
      <c r="D265" s="105"/>
      <c r="E265" s="105"/>
      <c r="F265" s="105"/>
      <c r="G265" s="105"/>
      <c r="H265" s="105"/>
      <c r="I265" s="105"/>
      <c r="J265" s="105"/>
      <c r="K265" s="105"/>
      <c r="L265" s="105"/>
      <c r="M265" s="105"/>
      <c r="N265" s="105"/>
      <c r="O265" s="105"/>
      <c r="P265" s="105"/>
      <c r="Q265" s="105"/>
      <c r="R265" s="105"/>
      <c r="S265" s="105"/>
      <c r="T265" s="105"/>
      <c r="U265" s="106"/>
    </row>
    <row r="266" spans="1:21" ht="18.75">
      <c r="A266" s="102"/>
      <c r="B266" s="132"/>
      <c r="C266" s="105"/>
      <c r="D266" s="105"/>
      <c r="E266" s="105"/>
      <c r="F266" s="105"/>
      <c r="G266" s="105"/>
      <c r="H266" s="105"/>
      <c r="I266" s="105"/>
      <c r="J266" s="105"/>
      <c r="K266" s="105"/>
      <c r="L266" s="105"/>
      <c r="M266" s="105"/>
      <c r="N266" s="105"/>
      <c r="O266" s="105"/>
      <c r="P266" s="105"/>
      <c r="Q266" s="105"/>
      <c r="R266" s="105"/>
      <c r="S266" s="105"/>
      <c r="T266" s="105"/>
      <c r="U266" s="106"/>
    </row>
    <row r="267" spans="1:21" ht="18.75">
      <c r="A267" s="102"/>
      <c r="B267" s="132"/>
      <c r="C267" s="105"/>
      <c r="D267" s="105"/>
      <c r="E267" s="105"/>
      <c r="F267" s="105"/>
      <c r="G267" s="105"/>
      <c r="H267" s="105"/>
      <c r="I267" s="105"/>
      <c r="J267" s="105"/>
      <c r="K267" s="105"/>
      <c r="L267" s="105"/>
      <c r="M267" s="105"/>
      <c r="N267" s="105"/>
      <c r="O267" s="105"/>
      <c r="P267" s="105"/>
      <c r="Q267" s="105"/>
      <c r="R267" s="105"/>
      <c r="S267" s="105"/>
      <c r="T267" s="105"/>
      <c r="U267" s="106"/>
    </row>
    <row r="268" spans="1:21" ht="18.75">
      <c r="A268" s="102"/>
      <c r="B268" s="132"/>
      <c r="C268" s="105"/>
      <c r="D268" s="105"/>
      <c r="E268" s="105"/>
      <c r="F268" s="105"/>
      <c r="G268" s="105"/>
      <c r="H268" s="105"/>
      <c r="I268" s="105"/>
      <c r="J268" s="105"/>
      <c r="K268" s="105"/>
      <c r="L268" s="105"/>
      <c r="M268" s="105"/>
      <c r="N268" s="105"/>
      <c r="O268" s="105"/>
      <c r="P268" s="105"/>
      <c r="Q268" s="105"/>
      <c r="R268" s="105"/>
      <c r="S268" s="105"/>
      <c r="T268" s="105"/>
      <c r="U268" s="106"/>
    </row>
    <row r="269" spans="1:21" ht="18.75">
      <c r="A269" s="102"/>
      <c r="B269" s="132"/>
      <c r="C269" s="105"/>
      <c r="D269" s="105"/>
      <c r="E269" s="105"/>
      <c r="F269" s="105"/>
      <c r="G269" s="105"/>
      <c r="H269" s="105"/>
      <c r="I269" s="105"/>
      <c r="J269" s="105"/>
      <c r="K269" s="105"/>
      <c r="L269" s="105"/>
      <c r="M269" s="105"/>
      <c r="N269" s="105"/>
      <c r="O269" s="105"/>
      <c r="P269" s="105"/>
      <c r="Q269" s="105"/>
      <c r="R269" s="105"/>
      <c r="S269" s="105"/>
      <c r="T269" s="105"/>
      <c r="U269" s="106"/>
    </row>
    <row r="270" spans="1:21" ht="18.75">
      <c r="A270" s="102"/>
      <c r="B270" s="132"/>
      <c r="C270" s="105"/>
      <c r="D270" s="105"/>
      <c r="E270" s="105"/>
      <c r="F270" s="105"/>
      <c r="G270" s="105"/>
      <c r="H270" s="105"/>
      <c r="I270" s="105"/>
      <c r="J270" s="105"/>
      <c r="K270" s="105"/>
      <c r="L270" s="105"/>
      <c r="M270" s="105"/>
      <c r="N270" s="105"/>
      <c r="O270" s="105"/>
      <c r="P270" s="105"/>
      <c r="Q270" s="105"/>
      <c r="R270" s="105"/>
      <c r="S270" s="105"/>
      <c r="T270" s="105"/>
      <c r="U270" s="106"/>
    </row>
    <row r="271" spans="1:21" ht="18.75">
      <c r="A271" s="102"/>
      <c r="B271" s="132"/>
      <c r="C271" s="105"/>
      <c r="D271" s="105"/>
      <c r="E271" s="105"/>
      <c r="F271" s="105"/>
      <c r="G271" s="105"/>
      <c r="H271" s="105"/>
      <c r="I271" s="105"/>
      <c r="J271" s="105"/>
      <c r="K271" s="105"/>
      <c r="L271" s="105"/>
      <c r="M271" s="105"/>
      <c r="N271" s="105"/>
      <c r="O271" s="105"/>
      <c r="P271" s="105"/>
      <c r="Q271" s="105"/>
      <c r="R271" s="105"/>
      <c r="S271" s="105"/>
      <c r="T271" s="105"/>
      <c r="U271" s="106"/>
    </row>
    <row r="272" spans="1:21" ht="18.75">
      <c r="A272" s="102"/>
      <c r="B272" s="132"/>
      <c r="C272" s="105"/>
      <c r="D272" s="105"/>
      <c r="E272" s="105"/>
      <c r="F272" s="105"/>
      <c r="G272" s="105"/>
      <c r="H272" s="105"/>
      <c r="I272" s="105"/>
      <c r="J272" s="105"/>
      <c r="K272" s="105"/>
      <c r="L272" s="105"/>
      <c r="M272" s="105"/>
      <c r="N272" s="105"/>
      <c r="O272" s="105"/>
      <c r="P272" s="105"/>
      <c r="Q272" s="105"/>
      <c r="R272" s="105"/>
      <c r="S272" s="105"/>
      <c r="T272" s="105"/>
      <c r="U272" s="106"/>
    </row>
    <row r="273" spans="1:21" ht="18.75">
      <c r="A273" s="102"/>
      <c r="B273" s="132"/>
      <c r="C273" s="105"/>
      <c r="D273" s="105"/>
      <c r="E273" s="105"/>
      <c r="F273" s="105"/>
      <c r="G273" s="105"/>
      <c r="H273" s="105"/>
      <c r="I273" s="105"/>
      <c r="J273" s="105"/>
      <c r="K273" s="105"/>
      <c r="L273" s="105"/>
      <c r="M273" s="105"/>
      <c r="N273" s="105"/>
      <c r="O273" s="105"/>
      <c r="P273" s="105"/>
      <c r="Q273" s="105"/>
      <c r="R273" s="105"/>
      <c r="S273" s="105"/>
      <c r="T273" s="105"/>
      <c r="U273" s="106"/>
    </row>
    <row r="274" spans="1:21" ht="18.75">
      <c r="A274" s="102"/>
      <c r="B274" s="132"/>
      <c r="C274" s="105"/>
      <c r="D274" s="105"/>
      <c r="E274" s="105"/>
      <c r="F274" s="105"/>
      <c r="G274" s="105"/>
      <c r="H274" s="105"/>
      <c r="I274" s="105"/>
      <c r="J274" s="105"/>
      <c r="K274" s="105"/>
      <c r="L274" s="105"/>
      <c r="M274" s="105"/>
      <c r="N274" s="105"/>
      <c r="O274" s="105"/>
      <c r="P274" s="105"/>
      <c r="Q274" s="105"/>
      <c r="R274" s="105"/>
      <c r="S274" s="105"/>
      <c r="T274" s="105"/>
      <c r="U274" s="106"/>
    </row>
    <row r="275" spans="1:21" ht="18.75">
      <c r="A275" s="102"/>
      <c r="B275" s="132"/>
      <c r="C275" s="105"/>
      <c r="D275" s="105"/>
      <c r="E275" s="105"/>
      <c r="F275" s="105"/>
      <c r="G275" s="105"/>
      <c r="H275" s="105"/>
      <c r="I275" s="105"/>
      <c r="J275" s="105"/>
      <c r="K275" s="105"/>
      <c r="L275" s="105"/>
      <c r="M275" s="105"/>
      <c r="N275" s="105"/>
      <c r="O275" s="105"/>
      <c r="P275" s="105"/>
      <c r="Q275" s="105"/>
      <c r="R275" s="105"/>
      <c r="S275" s="105"/>
      <c r="T275" s="105"/>
      <c r="U275" s="106"/>
    </row>
    <row r="276" spans="1:21" ht="18.75">
      <c r="A276" s="102"/>
      <c r="B276" s="132"/>
      <c r="C276" s="105"/>
      <c r="D276" s="105"/>
      <c r="E276" s="105"/>
      <c r="F276" s="105"/>
      <c r="G276" s="105"/>
      <c r="H276" s="105"/>
      <c r="I276" s="105"/>
      <c r="J276" s="105"/>
      <c r="K276" s="105"/>
      <c r="L276" s="105"/>
      <c r="M276" s="105"/>
      <c r="N276" s="105"/>
      <c r="O276" s="105"/>
      <c r="P276" s="105"/>
      <c r="Q276" s="105"/>
      <c r="R276" s="105"/>
      <c r="S276" s="105"/>
      <c r="T276" s="105"/>
      <c r="U276" s="106"/>
    </row>
    <row r="277" spans="1:21" ht="18.75">
      <c r="A277" s="102"/>
      <c r="B277" s="132"/>
      <c r="C277" s="105"/>
      <c r="D277" s="105"/>
      <c r="E277" s="105"/>
      <c r="F277" s="105"/>
      <c r="G277" s="105"/>
      <c r="H277" s="105"/>
      <c r="I277" s="105"/>
      <c r="J277" s="105"/>
      <c r="K277" s="105"/>
      <c r="L277" s="105"/>
      <c r="M277" s="105"/>
      <c r="N277" s="105"/>
      <c r="O277" s="105"/>
      <c r="P277" s="105"/>
      <c r="Q277" s="105"/>
      <c r="R277" s="105"/>
      <c r="S277" s="105"/>
      <c r="T277" s="105"/>
      <c r="U277" s="106"/>
    </row>
    <row r="278" spans="1:21" ht="18.75">
      <c r="A278" s="102"/>
      <c r="B278" s="132"/>
      <c r="C278" s="105"/>
      <c r="D278" s="105"/>
      <c r="E278" s="105"/>
      <c r="F278" s="105"/>
      <c r="G278" s="105"/>
      <c r="H278" s="105"/>
      <c r="I278" s="105"/>
      <c r="J278" s="105"/>
      <c r="K278" s="105"/>
      <c r="L278" s="105"/>
      <c r="M278" s="105"/>
      <c r="N278" s="105"/>
      <c r="O278" s="105"/>
      <c r="P278" s="105"/>
      <c r="Q278" s="105"/>
      <c r="R278" s="105"/>
      <c r="S278" s="105"/>
      <c r="T278" s="105"/>
      <c r="U278" s="106"/>
    </row>
    <row r="279" spans="1:21" ht="18.75">
      <c r="A279" s="102"/>
      <c r="B279" s="132"/>
      <c r="C279" s="105"/>
      <c r="D279" s="105"/>
      <c r="E279" s="105"/>
      <c r="F279" s="105"/>
      <c r="G279" s="105"/>
      <c r="H279" s="105"/>
      <c r="I279" s="105"/>
      <c r="J279" s="105"/>
      <c r="K279" s="105"/>
      <c r="L279" s="105"/>
      <c r="M279" s="105"/>
      <c r="N279" s="105"/>
      <c r="O279" s="105"/>
      <c r="P279" s="105"/>
      <c r="Q279" s="105"/>
      <c r="R279" s="105"/>
      <c r="S279" s="105"/>
      <c r="T279" s="105"/>
      <c r="U279" s="106"/>
    </row>
  </sheetData>
  <customSheetViews>
    <customSheetView guid="{BC3DAF18-7010-4F12-AA15-743444918B74}" scale="55" showPageBreaks="1" fitToPage="1" printArea="1" view="pageBreakPreview" topLeftCell="A48">
      <selection activeCell="B58" sqref="B58:AA58"/>
      <pageMargins left="0.55118110236220474" right="0.31496062992125984" top="0.51181102362204722" bottom="0.74803149606299213" header="0.31496062992125984" footer="0.31496062992125984"/>
      <pageSetup paperSize="8" scale="27" fitToHeight="0" orientation="landscape" horizontalDpi="300" verticalDpi="300" r:id="rId1"/>
    </customSheetView>
    <customSheetView guid="{AEA2E2E3-5B32-4875-901B-B78609C8AED7}" scale="74" showPageBreaks="1" fitToPage="1" printArea="1" view="pageBreakPreview" topLeftCell="A40">
      <selection activeCell="A2" sqref="A2:AB2"/>
      <pageMargins left="0.55118110236220474" right="0.31496062992125984" top="0.51181102362204722" bottom="0.74803149606299213" header="0.31496062992125984" footer="0.31496062992125984"/>
      <pageSetup paperSize="9" scale="18" fitToHeight="0" orientation="landscape" horizontalDpi="300" verticalDpi="300" r:id="rId2"/>
    </customSheetView>
  </customSheetViews>
  <mergeCells count="25">
    <mergeCell ref="A30:D30"/>
    <mergeCell ref="B32:U32"/>
    <mergeCell ref="B33:U33"/>
    <mergeCell ref="B34:U34"/>
    <mergeCell ref="B42:U42"/>
    <mergeCell ref="B31:U31"/>
    <mergeCell ref="B43:U43"/>
    <mergeCell ref="B44:U44"/>
    <mergeCell ref="B45:U45"/>
    <mergeCell ref="B35:U35"/>
    <mergeCell ref="B38:U38"/>
    <mergeCell ref="B39:U39"/>
    <mergeCell ref="B36:U36"/>
    <mergeCell ref="B37:U37"/>
    <mergeCell ref="B40:U40"/>
    <mergeCell ref="B41:U41"/>
    <mergeCell ref="A1:U1"/>
    <mergeCell ref="A3:A6"/>
    <mergeCell ref="C3:T3"/>
    <mergeCell ref="B3:B6"/>
    <mergeCell ref="C4:G4"/>
    <mergeCell ref="U3:U6"/>
    <mergeCell ref="H4:O4"/>
    <mergeCell ref="R4:T4"/>
    <mergeCell ref="P4:Q4"/>
  </mergeCells>
  <pageMargins left="0.55118110236220474" right="0.31496062992125984" top="0.51181102362204722" bottom="0.74803149606299213" header="0.31496062992125984" footer="0.31496062992125984"/>
  <pageSetup paperSize="8" scale="33" fitToHeight="0"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Справка (2)</vt:lpstr>
      <vt:lpstr>По учреждениям</vt:lpstr>
      <vt:lpstr>Справка</vt:lpstr>
      <vt:lpstr>Лист3</vt:lpstr>
      <vt:lpstr>Лист1</vt:lpstr>
      <vt:lpstr>Свод</vt:lpstr>
      <vt:lpstr>Таблица 1</vt:lpstr>
      <vt:lpstr>Таблица 2</vt:lpstr>
      <vt:lpstr>Таблица 3</vt:lpstr>
      <vt:lpstr>Таблица 4</vt:lpstr>
      <vt:lpstr>Свод!Заголовки_для_печати</vt:lpstr>
      <vt:lpstr>'Справка (2)'!Заголовки_для_печати</vt:lpstr>
      <vt:lpstr>'Справка (2)'!Область_печати</vt:lpstr>
      <vt:lpstr>'Таблица 1'!Область_печати</vt:lpstr>
      <vt:lpstr>'Таблица 2'!Область_печати</vt:lpstr>
      <vt:lpstr>'Таблица 3'!Область_печати</vt:lpstr>
      <vt:lpstr>'Таблица 4'!Область_печати</vt:lpstr>
    </vt:vector>
  </TitlesOfParts>
  <Company>Министерство финансов Мурманской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vagizova</dc:creator>
  <cp:lastModifiedBy>Чанба Юлия Александровна</cp:lastModifiedBy>
  <cp:lastPrinted>2020-06-15T12:01:28Z</cp:lastPrinted>
  <dcterms:created xsi:type="dcterms:W3CDTF">2014-06-30T06:14:19Z</dcterms:created>
  <dcterms:modified xsi:type="dcterms:W3CDTF">2021-08-27T11:38:11Z</dcterms:modified>
</cp:coreProperties>
</file>