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tabRatio="597" firstSheet="4" activeTab="4"/>
  </bookViews>
  <sheets>
    <sheet name="за 1 кв 2013" sheetId="1" r:id="rId1"/>
    <sheet name="за 2 кв 2013" sheetId="2" r:id="rId2"/>
    <sheet name="за 3 кв 2013" sheetId="3" r:id="rId3"/>
    <sheet name="за 4 кв 2013" sheetId="4" r:id="rId4"/>
    <sheet name="за 1 кв 2015" sheetId="5" r:id="rId5"/>
  </sheets>
  <definedNames>
    <definedName name="_xlnm.Print_Area" localSheetId="0">'за 1 кв 2013'!$A$1:$Q$31</definedName>
  </definedNames>
  <calcPr fullCalcOnLoad="1"/>
</workbook>
</file>

<file path=xl/sharedStrings.xml><?xml version="1.0" encoding="utf-8"?>
<sst xmlns="http://schemas.openxmlformats.org/spreadsheetml/2006/main" count="250" uniqueCount="56">
  <si>
    <t>ОТЧЕТ</t>
  </si>
  <si>
    <t>Собственные доходы бюджета муниципального образования</t>
  </si>
  <si>
    <t>Фактически получено на отчетную дату, тыс. руб.</t>
  </si>
  <si>
    <t xml:space="preserve">Штатная численность </t>
  </si>
  <si>
    <t>Плановые назначения с учетом изменений, тыс. руб.</t>
  </si>
  <si>
    <t>Установленный  норматив в % от собственных доходов бюджетов муниципального образования</t>
  </si>
  <si>
    <t xml:space="preserve">Утверждено расходов в местном бюджете, с учетом изменений на отчетную дату,            тыс. руб. </t>
  </si>
  <si>
    <t xml:space="preserve">Кассовое исполнение на отчетную дату,            тыс. руб. </t>
  </si>
  <si>
    <t xml:space="preserve">Отклонение,                                тыс. руб.   </t>
  </si>
  <si>
    <t xml:space="preserve">Применяемая для расчета норматива формирования расходов на оплату труда в соответствии с методикой, утвержденной Постановлением Администрации НАО от 20.06.12 № 170-п </t>
  </si>
  <si>
    <t>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</t>
  </si>
  <si>
    <t xml:space="preserve"> муниципальных служащих, ед. </t>
  </si>
  <si>
    <t>о соблюдении органами местного самоуправления  нормативов формирования расходов на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в органах местного самоуправления муниципальных образований Ненецкого автономного округа</t>
  </si>
  <si>
    <t>Расходы по нормативу от фактически полученных собственных доходов &lt;*&gt;,                   тыс. руб.                                 (гр. 2 х гр. 3)</t>
  </si>
  <si>
    <t>Фактическая, с учетом изменений</t>
  </si>
  <si>
    <t>Причины отклонения, в случае превышения установленного норматива</t>
  </si>
  <si>
    <t>по состоянию на 01.04.2013г.</t>
  </si>
  <si>
    <t>Наименование муниципального образования Ненецкого автономного округа</t>
  </si>
  <si>
    <t>Муниципальный район «Заполярный район»</t>
  </si>
  <si>
    <t>Городской округ «Город Нарьян-Мар»</t>
  </si>
  <si>
    <t>Городское поселение «Рабочий поселок Искателей»</t>
  </si>
  <si>
    <t>Поселок Амдерма</t>
  </si>
  <si>
    <t>Андегский сельсовет</t>
  </si>
  <si>
    <t>Великовисочный сельсовет</t>
  </si>
  <si>
    <t>Канинский сельсовет</t>
  </si>
  <si>
    <t>Коткинский сельсовет</t>
  </si>
  <si>
    <t>Карский сельсовет</t>
  </si>
  <si>
    <t>Колгуевский сельсовет</t>
  </si>
  <si>
    <t>Малоземельский сельсовет</t>
  </si>
  <si>
    <t>Омский сельсовет</t>
  </si>
  <si>
    <t>Пёшский сельсовет</t>
  </si>
  <si>
    <t>Приморско-Куйский сельсовет</t>
  </si>
  <si>
    <t>Пустозерский сельсовет</t>
  </si>
  <si>
    <t>Тельвисочный сельсовет</t>
  </si>
  <si>
    <t>Тиманский сельсовет</t>
  </si>
  <si>
    <t>Хорей-Верский сельсовет</t>
  </si>
  <si>
    <t>Хоседа-Хардский сельсовет</t>
  </si>
  <si>
    <t>Шоинский сельсовет</t>
  </si>
  <si>
    <t>Юшарский сельсовет</t>
  </si>
  <si>
    <t>ВСЕГО ПОСЕЛЕНИЯ</t>
  </si>
  <si>
    <t>Расходы по нормативу от плановых назначений,              тыс. руб.                                 (гр. 2 х гр. 4)</t>
  </si>
  <si>
    <t xml:space="preserve">  (гр. 7 - гр. 5)</t>
  </si>
  <si>
    <t xml:space="preserve">  (гр. 8 - гр. 6)   &lt;*&gt;</t>
  </si>
  <si>
    <t>выборных должностных лиц, ед.</t>
  </si>
  <si>
    <t>Отклонения (+,--)</t>
  </si>
  <si>
    <t>нет оригинала</t>
  </si>
  <si>
    <t>позвонить чтоб присылали на адрес УФ НАО</t>
  </si>
  <si>
    <t>по состоянию на 01.07.2013г.</t>
  </si>
  <si>
    <t>по состоянию на 01.10.2013г.</t>
  </si>
  <si>
    <t>по состоянию на 01.01.2014г.</t>
  </si>
  <si>
    <t>по плановым показателям  (гр. 7 - гр. 5)</t>
  </si>
  <si>
    <t xml:space="preserve"> по кассовому исполнению (гр. 8 - гр. 6)   &lt;*&gt;</t>
  </si>
  <si>
    <t>ВСЕГО</t>
  </si>
  <si>
    <t>ИТОГО</t>
  </si>
  <si>
    <t>Расходы по нормативу от фактически полученных собственных доходов &lt;*&gt;,                   тыс. руб.                                 (гр. 3 х гр. 4)</t>
  </si>
  <si>
    <r>
      <t xml:space="preserve">о соблюдении органами местного самоуправления 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в органах местного самоуправления муниципальных образований Ненецкого автономного округа </t>
    </r>
    <r>
      <rPr>
        <b/>
        <sz val="16"/>
        <rFont val="Times New Roman"/>
        <family val="1"/>
      </rPr>
      <t xml:space="preserve">по состоянию на 01.04.2015 года 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</si>
</sst>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;[Red]#,##0.0"/>
  </numFmts>
  <fonts count="54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189" fontId="1" fillId="0" borderId="10" xfId="0" applyNumberFormat="1" applyFont="1" applyBorder="1" applyAlignment="1">
      <alignment/>
    </xf>
    <xf numFmtId="189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189" fontId="1" fillId="34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89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89" fontId="11" fillId="0" borderId="10" xfId="0" applyNumberFormat="1" applyFont="1" applyBorder="1" applyAlignment="1">
      <alignment/>
    </xf>
    <xf numFmtId="189" fontId="11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89" fontId="14" fillId="0" borderId="10" xfId="0" applyNumberFormat="1" applyFont="1" applyBorder="1" applyAlignment="1">
      <alignment/>
    </xf>
    <xf numFmtId="189" fontId="0" fillId="0" borderId="0" xfId="0" applyNumberForma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189" fontId="1" fillId="0" borderId="10" xfId="0" applyNumberFormat="1" applyFont="1" applyFill="1" applyBorder="1" applyAlignment="1">
      <alignment vertical="center" wrapText="1"/>
    </xf>
    <xf numFmtId="189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9" fontId="0" fillId="0" borderId="0" xfId="0" applyNumberFormat="1" applyFill="1" applyAlignment="1">
      <alignment/>
    </xf>
    <xf numFmtId="189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/>
    </xf>
    <xf numFmtId="189" fontId="15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6" fillId="36" borderId="10" xfId="0" applyFont="1" applyFill="1" applyBorder="1" applyAlignment="1">
      <alignment/>
    </xf>
    <xf numFmtId="189" fontId="16" fillId="36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SheetLayoutView="75" zoomScalePageLayoutView="0" workbookViewId="0" topLeftCell="A4">
      <pane ySplit="4" topLeftCell="A27" activePane="bottomLeft" state="frozen"/>
      <selection pane="topLeft" activeCell="A4" sqref="A4"/>
      <selection pane="bottomLeft" activeCell="D36" sqref="D36"/>
    </sheetView>
  </sheetViews>
  <sheetFormatPr defaultColWidth="9.140625" defaultRowHeight="12.75"/>
  <cols>
    <col min="1" max="1" width="38.8515625" style="0" customWidth="1"/>
    <col min="2" max="6" width="13.57421875" style="0" customWidth="1"/>
    <col min="7" max="8" width="13.7109375" style="0" customWidth="1"/>
    <col min="9" max="10" width="10.57421875" style="0" customWidth="1"/>
    <col min="11" max="11" width="16.57421875" style="0" customWidth="1"/>
    <col min="12" max="12" width="14.57421875" style="0" customWidth="1"/>
    <col min="13" max="15" width="14.7109375" style="0" customWidth="1"/>
  </cols>
  <sheetData>
    <row r="1" spans="2:15" ht="15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6"/>
      <c r="M1" s="66"/>
      <c r="N1" s="66"/>
      <c r="O1" s="66"/>
    </row>
    <row r="2" spans="2:15" ht="48.75" customHeight="1">
      <c r="B2" s="67" t="s">
        <v>12</v>
      </c>
      <c r="C2" s="67"/>
      <c r="D2" s="67"/>
      <c r="E2" s="67"/>
      <c r="F2" s="67"/>
      <c r="G2" s="67"/>
      <c r="H2" s="67"/>
      <c r="I2" s="67"/>
      <c r="J2" s="67"/>
      <c r="K2" s="67"/>
      <c r="L2" s="66"/>
      <c r="M2" s="66"/>
      <c r="N2" s="66"/>
      <c r="O2" s="66"/>
    </row>
    <row r="3" spans="2:15" ht="17.25" customHeight="1">
      <c r="B3" s="68" t="s">
        <v>16</v>
      </c>
      <c r="C3" s="68"/>
      <c r="D3" s="68"/>
      <c r="E3" s="68"/>
      <c r="F3" s="68"/>
      <c r="G3" s="68"/>
      <c r="H3" s="68"/>
      <c r="I3" s="68"/>
      <c r="J3" s="68"/>
      <c r="K3" s="68"/>
      <c r="L3" s="69"/>
      <c r="M3" s="69"/>
      <c r="N3" s="69"/>
      <c r="O3" s="69"/>
    </row>
    <row r="4" spans="2:15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ht="49.5" customHeight="1">
      <c r="A5" s="50" t="s">
        <v>17</v>
      </c>
      <c r="B5" s="50" t="s">
        <v>1</v>
      </c>
      <c r="C5" s="53"/>
      <c r="D5" s="58" t="s">
        <v>10</v>
      </c>
      <c r="E5" s="70"/>
      <c r="F5" s="70"/>
      <c r="G5" s="70"/>
      <c r="H5" s="70"/>
      <c r="I5" s="70"/>
      <c r="J5" s="71"/>
      <c r="K5" s="51" t="s">
        <v>15</v>
      </c>
      <c r="L5" s="58" t="s">
        <v>3</v>
      </c>
      <c r="M5" s="59"/>
      <c r="N5" s="60"/>
      <c r="O5" s="61"/>
      <c r="P5" s="46" t="s">
        <v>44</v>
      </c>
      <c r="Q5" s="47"/>
    </row>
    <row r="6" spans="1:17" ht="111.75" customHeight="1">
      <c r="A6" s="50"/>
      <c r="B6" s="51" t="s">
        <v>4</v>
      </c>
      <c r="C6" s="51" t="s">
        <v>2</v>
      </c>
      <c r="D6" s="51" t="s">
        <v>5</v>
      </c>
      <c r="E6" s="51" t="s">
        <v>40</v>
      </c>
      <c r="F6" s="51" t="s">
        <v>13</v>
      </c>
      <c r="G6" s="51" t="s">
        <v>6</v>
      </c>
      <c r="H6" s="51" t="s">
        <v>7</v>
      </c>
      <c r="I6" s="54" t="s">
        <v>8</v>
      </c>
      <c r="J6" s="55"/>
      <c r="K6" s="56"/>
      <c r="L6" s="62" t="s">
        <v>9</v>
      </c>
      <c r="M6" s="63"/>
      <c r="N6" s="58" t="s">
        <v>14</v>
      </c>
      <c r="O6" s="64"/>
      <c r="P6" s="48"/>
      <c r="Q6" s="49"/>
    </row>
    <row r="7" spans="1:17" ht="107.25" customHeight="1">
      <c r="A7" s="50"/>
      <c r="B7" s="52"/>
      <c r="C7" s="52"/>
      <c r="D7" s="52"/>
      <c r="E7" s="52"/>
      <c r="F7" s="52"/>
      <c r="G7" s="52"/>
      <c r="H7" s="52"/>
      <c r="I7" s="5" t="s">
        <v>41</v>
      </c>
      <c r="J7" s="5" t="s">
        <v>42</v>
      </c>
      <c r="K7" s="57"/>
      <c r="L7" s="2" t="s">
        <v>43</v>
      </c>
      <c r="M7" s="2" t="s">
        <v>11</v>
      </c>
      <c r="N7" s="2" t="s">
        <v>43</v>
      </c>
      <c r="O7" s="2" t="s">
        <v>11</v>
      </c>
      <c r="P7" s="2" t="s">
        <v>43</v>
      </c>
      <c r="Q7" s="2" t="s">
        <v>11</v>
      </c>
    </row>
    <row r="8" spans="1:17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</row>
    <row r="9" spans="1:17" ht="60" customHeight="1">
      <c r="A9" s="6" t="s">
        <v>18</v>
      </c>
      <c r="B9" s="11">
        <v>3021895.5</v>
      </c>
      <c r="C9" s="10">
        <v>361370.1</v>
      </c>
      <c r="D9" s="16">
        <v>6.85</v>
      </c>
      <c r="E9" s="10">
        <f>B9*D9/100</f>
        <v>206999.84175000002</v>
      </c>
      <c r="F9" s="10"/>
      <c r="G9" s="10">
        <v>194455.2</v>
      </c>
      <c r="H9" s="10">
        <v>37135.7</v>
      </c>
      <c r="I9" s="10">
        <f>G9-E9</f>
        <v>-12544.64175000001</v>
      </c>
      <c r="J9" s="10"/>
      <c r="K9" s="10"/>
      <c r="L9" s="10">
        <v>2</v>
      </c>
      <c r="M9" s="10">
        <v>132</v>
      </c>
      <c r="N9" s="10">
        <v>3</v>
      </c>
      <c r="O9" s="10">
        <v>147</v>
      </c>
      <c r="P9" s="15">
        <f>N9-L9</f>
        <v>1</v>
      </c>
      <c r="Q9" s="15">
        <f>O9-M9</f>
        <v>15</v>
      </c>
    </row>
    <row r="10" spans="1:17" ht="28.5" customHeight="1">
      <c r="A10" s="6" t="s">
        <v>19</v>
      </c>
      <c r="B10" s="11">
        <v>3196847</v>
      </c>
      <c r="C10" s="10">
        <v>108743</v>
      </c>
      <c r="D10" s="10">
        <v>8.35</v>
      </c>
      <c r="E10" s="10">
        <f>B10*D10/100</f>
        <v>266936.7245</v>
      </c>
      <c r="F10" s="10"/>
      <c r="G10" s="10">
        <v>201710.7</v>
      </c>
      <c r="H10" s="10">
        <v>41184.1</v>
      </c>
      <c r="I10" s="10">
        <f>G10-E10</f>
        <v>-65226.0245</v>
      </c>
      <c r="J10" s="10"/>
      <c r="K10" s="10"/>
      <c r="L10" s="10">
        <v>2</v>
      </c>
      <c r="M10" s="10">
        <v>137</v>
      </c>
      <c r="N10" s="10">
        <v>3</v>
      </c>
      <c r="O10" s="10">
        <v>142</v>
      </c>
      <c r="P10" s="15">
        <f>N10-L10</f>
        <v>1</v>
      </c>
      <c r="Q10" s="15">
        <f>O10-M10</f>
        <v>5</v>
      </c>
    </row>
    <row r="11" spans="1:17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31.5">
      <c r="A12" s="7" t="s">
        <v>20</v>
      </c>
      <c r="B12" s="10">
        <v>501762.9</v>
      </c>
      <c r="C12" s="10">
        <v>79528.8</v>
      </c>
      <c r="D12" s="10">
        <v>8.1</v>
      </c>
      <c r="E12" s="10">
        <f>B12*D12/100</f>
        <v>40642.7949</v>
      </c>
      <c r="F12" s="10"/>
      <c r="G12" s="10">
        <v>25458.9</v>
      </c>
      <c r="H12" s="10">
        <v>4875.74</v>
      </c>
      <c r="I12" s="10">
        <f aca="true" t="shared" si="0" ref="I12:I30">G12-E12</f>
        <v>-15183.8949</v>
      </c>
      <c r="J12" s="10"/>
      <c r="K12" s="10"/>
      <c r="L12" s="12">
        <v>2</v>
      </c>
      <c r="M12" s="12">
        <v>14</v>
      </c>
      <c r="N12" s="12">
        <v>2</v>
      </c>
      <c r="O12" s="13">
        <v>15</v>
      </c>
      <c r="P12" s="18">
        <f>N12-L12</f>
        <v>0</v>
      </c>
      <c r="Q12" s="15">
        <f>O12-M12</f>
        <v>1</v>
      </c>
    </row>
    <row r="13" spans="1:17" ht="26.25" customHeight="1">
      <c r="A13" s="8" t="s">
        <v>21</v>
      </c>
      <c r="B13" s="10">
        <v>46839</v>
      </c>
      <c r="C13" s="10">
        <v>6729.1</v>
      </c>
      <c r="D13" s="10">
        <v>25.7</v>
      </c>
      <c r="E13" s="10">
        <f aca="true" t="shared" si="1" ref="E13:E30">B13*D13/100</f>
        <v>12037.623</v>
      </c>
      <c r="F13" s="10"/>
      <c r="G13" s="10">
        <v>8546.2</v>
      </c>
      <c r="H13" s="10">
        <v>1627.6</v>
      </c>
      <c r="I13" s="10">
        <f t="shared" si="0"/>
        <v>-3491.422999999999</v>
      </c>
      <c r="J13" s="10"/>
      <c r="K13" s="10"/>
      <c r="L13" s="10">
        <v>1</v>
      </c>
      <c r="M13" s="10">
        <v>6</v>
      </c>
      <c r="N13" s="10">
        <v>1</v>
      </c>
      <c r="O13" s="10">
        <v>5</v>
      </c>
      <c r="P13" s="18">
        <f>N13-L13</f>
        <v>0</v>
      </c>
      <c r="Q13" s="18">
        <f>O13-M13</f>
        <v>-1</v>
      </c>
    </row>
    <row r="14" spans="1:18" ht="26.25" customHeight="1">
      <c r="A14" s="6" t="s">
        <v>22</v>
      </c>
      <c r="B14" s="10">
        <v>20259</v>
      </c>
      <c r="C14" s="10">
        <v>3936.5</v>
      </c>
      <c r="D14" s="10">
        <v>38.5</v>
      </c>
      <c r="E14" s="10">
        <f t="shared" si="1"/>
        <v>7799.715</v>
      </c>
      <c r="F14" s="10"/>
      <c r="G14" s="10">
        <v>6483.8</v>
      </c>
      <c r="H14" s="10">
        <v>2796</v>
      </c>
      <c r="I14" s="10">
        <f t="shared" si="0"/>
        <v>-1315.915</v>
      </c>
      <c r="J14" s="10"/>
      <c r="K14" s="10"/>
      <c r="L14" s="10">
        <v>1</v>
      </c>
      <c r="M14" s="10">
        <v>4</v>
      </c>
      <c r="N14" s="10">
        <v>1</v>
      </c>
      <c r="O14" s="10">
        <v>4</v>
      </c>
      <c r="P14" s="18">
        <f aca="true" t="shared" si="2" ref="P14:P30">N14-L14</f>
        <v>0</v>
      </c>
      <c r="Q14" s="18">
        <f aca="true" t="shared" si="3" ref="Q14:Q30">O14-M14</f>
        <v>0</v>
      </c>
      <c r="R14" t="s">
        <v>45</v>
      </c>
    </row>
    <row r="15" spans="1:18" ht="26.25" customHeight="1">
      <c r="A15" s="8" t="s">
        <v>23</v>
      </c>
      <c r="B15" s="10">
        <v>65617</v>
      </c>
      <c r="C15" s="10">
        <v>15541.5</v>
      </c>
      <c r="D15" s="10">
        <v>25.8</v>
      </c>
      <c r="E15" s="10">
        <f t="shared" si="1"/>
        <v>16929.186</v>
      </c>
      <c r="F15" s="10"/>
      <c r="G15" s="10">
        <v>10579</v>
      </c>
      <c r="H15" s="10">
        <v>2579.2</v>
      </c>
      <c r="I15" s="10">
        <f t="shared" si="0"/>
        <v>-6350.1860000000015</v>
      </c>
      <c r="J15" s="10"/>
      <c r="K15" s="10"/>
      <c r="L15" s="10">
        <v>2</v>
      </c>
      <c r="M15" s="10">
        <v>8</v>
      </c>
      <c r="N15" s="10">
        <v>1</v>
      </c>
      <c r="O15" s="10">
        <v>7</v>
      </c>
      <c r="P15" s="18">
        <f t="shared" si="2"/>
        <v>-1</v>
      </c>
      <c r="Q15" s="18">
        <f t="shared" si="3"/>
        <v>-1</v>
      </c>
      <c r="R15" t="s">
        <v>45</v>
      </c>
    </row>
    <row r="16" spans="1:17" ht="26.25" customHeight="1">
      <c r="A16" s="8" t="s">
        <v>24</v>
      </c>
      <c r="B16" s="10">
        <v>82402.5</v>
      </c>
      <c r="C16" s="10">
        <v>9997.2</v>
      </c>
      <c r="D16" s="10">
        <v>17.1</v>
      </c>
      <c r="E16" s="10">
        <f t="shared" si="1"/>
        <v>14090.827500000003</v>
      </c>
      <c r="F16" s="10"/>
      <c r="G16" s="10">
        <v>10959.7</v>
      </c>
      <c r="H16" s="10">
        <v>2491.3</v>
      </c>
      <c r="I16" s="10">
        <f t="shared" si="0"/>
        <v>-3131.1275000000023</v>
      </c>
      <c r="J16" s="10"/>
      <c r="K16" s="10"/>
      <c r="L16" s="10">
        <v>2</v>
      </c>
      <c r="M16" s="10">
        <v>7</v>
      </c>
      <c r="N16" s="10">
        <v>2</v>
      </c>
      <c r="O16" s="10">
        <v>7</v>
      </c>
      <c r="P16" s="18">
        <f t="shared" si="2"/>
        <v>0</v>
      </c>
      <c r="Q16" s="18">
        <f t="shared" si="3"/>
        <v>0</v>
      </c>
    </row>
    <row r="17" spans="1:17" ht="26.25" customHeight="1">
      <c r="A17" s="6" t="s">
        <v>25</v>
      </c>
      <c r="B17" s="10">
        <v>44856.5</v>
      </c>
      <c r="C17" s="10">
        <v>10522.8</v>
      </c>
      <c r="D17" s="10">
        <v>25.9</v>
      </c>
      <c r="E17" s="10">
        <f t="shared" si="1"/>
        <v>11617.833499999999</v>
      </c>
      <c r="F17" s="10"/>
      <c r="G17" s="10">
        <v>6679.1</v>
      </c>
      <c r="H17" s="10">
        <v>1172.5</v>
      </c>
      <c r="I17" s="10">
        <f t="shared" si="0"/>
        <v>-4938.7334999999985</v>
      </c>
      <c r="J17" s="10"/>
      <c r="K17" s="10"/>
      <c r="L17" s="10">
        <v>1</v>
      </c>
      <c r="M17" s="10">
        <v>5</v>
      </c>
      <c r="N17" s="10">
        <v>1</v>
      </c>
      <c r="O17" s="10">
        <v>5</v>
      </c>
      <c r="P17" s="18">
        <f t="shared" si="2"/>
        <v>0</v>
      </c>
      <c r="Q17" s="18">
        <f t="shared" si="3"/>
        <v>0</v>
      </c>
    </row>
    <row r="18" spans="1:17" ht="26.25" customHeight="1">
      <c r="A18" s="6" t="s">
        <v>26</v>
      </c>
      <c r="B18" s="10">
        <v>22329.5</v>
      </c>
      <c r="C18" s="10">
        <v>4965.4</v>
      </c>
      <c r="D18" s="10">
        <v>36.1</v>
      </c>
      <c r="E18" s="10">
        <f t="shared" si="1"/>
        <v>8060.949500000001</v>
      </c>
      <c r="F18" s="10"/>
      <c r="G18" s="10">
        <v>7965.7</v>
      </c>
      <c r="H18" s="10">
        <v>1695.2</v>
      </c>
      <c r="I18" s="10">
        <f t="shared" si="0"/>
        <v>-95.24950000000081</v>
      </c>
      <c r="J18" s="10"/>
      <c r="K18" s="10"/>
      <c r="L18" s="10">
        <v>1</v>
      </c>
      <c r="M18" s="10">
        <v>6</v>
      </c>
      <c r="N18" s="10">
        <v>1</v>
      </c>
      <c r="O18" s="10">
        <v>6</v>
      </c>
      <c r="P18" s="18">
        <f t="shared" si="2"/>
        <v>0</v>
      </c>
      <c r="Q18" s="18">
        <f t="shared" si="3"/>
        <v>0</v>
      </c>
    </row>
    <row r="19" spans="1:17" ht="26.25" customHeight="1">
      <c r="A19" s="8" t="s">
        <v>27</v>
      </c>
      <c r="B19" s="10">
        <v>26015.7</v>
      </c>
      <c r="C19" s="10">
        <v>5101.5</v>
      </c>
      <c r="D19" s="10">
        <v>31</v>
      </c>
      <c r="E19" s="10">
        <f t="shared" si="1"/>
        <v>8064.867000000001</v>
      </c>
      <c r="F19" s="10"/>
      <c r="G19" s="10">
        <v>7480.9</v>
      </c>
      <c r="H19" s="10">
        <v>1568</v>
      </c>
      <c r="I19" s="10">
        <f t="shared" si="0"/>
        <v>-583.9670000000015</v>
      </c>
      <c r="J19" s="10"/>
      <c r="K19" s="10"/>
      <c r="L19" s="10">
        <v>1</v>
      </c>
      <c r="M19" s="10">
        <v>5</v>
      </c>
      <c r="N19" s="10">
        <v>1</v>
      </c>
      <c r="O19" s="10">
        <v>5</v>
      </c>
      <c r="P19" s="18">
        <f t="shared" si="2"/>
        <v>0</v>
      </c>
      <c r="Q19" s="18">
        <f t="shared" si="3"/>
        <v>0</v>
      </c>
    </row>
    <row r="20" spans="1:17" ht="26.25" customHeight="1">
      <c r="A20" s="6" t="s">
        <v>28</v>
      </c>
      <c r="B20" s="10">
        <v>45508.1</v>
      </c>
      <c r="C20" s="10">
        <v>10161.9</v>
      </c>
      <c r="D20" s="10">
        <v>26.9</v>
      </c>
      <c r="E20" s="10">
        <f t="shared" si="1"/>
        <v>12241.678899999999</v>
      </c>
      <c r="F20" s="10"/>
      <c r="G20" s="10">
        <v>8837.6</v>
      </c>
      <c r="H20" s="10">
        <v>1063.3</v>
      </c>
      <c r="I20" s="10">
        <f t="shared" si="0"/>
        <v>-3404.0788999999986</v>
      </c>
      <c r="J20" s="10"/>
      <c r="K20" s="10"/>
      <c r="L20" s="10">
        <v>1</v>
      </c>
      <c r="M20" s="10">
        <v>6</v>
      </c>
      <c r="N20" s="18">
        <v>2</v>
      </c>
      <c r="O20" s="10">
        <v>6</v>
      </c>
      <c r="P20" s="15">
        <f t="shared" si="2"/>
        <v>1</v>
      </c>
      <c r="Q20" s="18">
        <f t="shared" si="3"/>
        <v>0</v>
      </c>
    </row>
    <row r="21" spans="1:17" ht="26.25" customHeight="1">
      <c r="A21" s="6" t="s">
        <v>29</v>
      </c>
      <c r="B21" s="10">
        <v>39588.6</v>
      </c>
      <c r="C21" s="10">
        <v>9163.8</v>
      </c>
      <c r="D21" s="10">
        <v>22.4</v>
      </c>
      <c r="E21" s="10">
        <f t="shared" si="1"/>
        <v>8867.846399999999</v>
      </c>
      <c r="F21" s="10"/>
      <c r="G21" s="10">
        <v>8809</v>
      </c>
      <c r="H21" s="10">
        <v>2370.9</v>
      </c>
      <c r="I21" s="10">
        <f t="shared" si="0"/>
        <v>-58.84639999999854</v>
      </c>
      <c r="J21" s="10"/>
      <c r="K21" s="10"/>
      <c r="L21" s="10">
        <v>1</v>
      </c>
      <c r="M21" s="10">
        <v>7</v>
      </c>
      <c r="N21" s="10">
        <v>1</v>
      </c>
      <c r="O21" s="10">
        <v>6</v>
      </c>
      <c r="P21" s="18">
        <f t="shared" si="2"/>
        <v>0</v>
      </c>
      <c r="Q21" s="18">
        <f t="shared" si="3"/>
        <v>-1</v>
      </c>
    </row>
    <row r="22" spans="1:17" ht="26.25" customHeight="1">
      <c r="A22" s="6" t="s">
        <v>30</v>
      </c>
      <c r="B22" s="10">
        <v>50632.5</v>
      </c>
      <c r="C22" s="10">
        <v>5446.7</v>
      </c>
      <c r="D22" s="10">
        <v>28.6</v>
      </c>
      <c r="E22" s="10">
        <f t="shared" si="1"/>
        <v>14480.895</v>
      </c>
      <c r="F22" s="10"/>
      <c r="G22" s="10">
        <v>11709.6</v>
      </c>
      <c r="H22" s="10">
        <v>2653.5</v>
      </c>
      <c r="I22" s="10">
        <f t="shared" si="0"/>
        <v>-2771.295</v>
      </c>
      <c r="J22" s="10"/>
      <c r="K22" s="10"/>
      <c r="L22" s="10">
        <v>2</v>
      </c>
      <c r="M22" s="10">
        <v>8</v>
      </c>
      <c r="N22" s="10">
        <v>2</v>
      </c>
      <c r="O22" s="10">
        <v>8</v>
      </c>
      <c r="P22" s="18">
        <f t="shared" si="2"/>
        <v>0</v>
      </c>
      <c r="Q22" s="18">
        <f t="shared" si="3"/>
        <v>0</v>
      </c>
    </row>
    <row r="23" spans="1:18" ht="26.25" customHeight="1">
      <c r="A23" s="6" t="s">
        <v>31</v>
      </c>
      <c r="B23" s="18">
        <v>60733.5</v>
      </c>
      <c r="C23" s="10">
        <v>13274.9</v>
      </c>
      <c r="D23" s="10">
        <v>24.4</v>
      </c>
      <c r="E23" s="10">
        <f t="shared" si="1"/>
        <v>14818.973999999998</v>
      </c>
      <c r="F23" s="10"/>
      <c r="G23" s="10">
        <v>13154.1</v>
      </c>
      <c r="H23" s="10">
        <v>2131.2</v>
      </c>
      <c r="I23" s="10">
        <f t="shared" si="0"/>
        <v>-1664.873999999998</v>
      </c>
      <c r="J23" s="10"/>
      <c r="K23" s="10"/>
      <c r="L23" s="10">
        <v>2</v>
      </c>
      <c r="M23" s="10">
        <v>8</v>
      </c>
      <c r="N23" s="10">
        <v>2</v>
      </c>
      <c r="O23" s="10">
        <v>8</v>
      </c>
      <c r="P23" s="18">
        <f t="shared" si="2"/>
        <v>0</v>
      </c>
      <c r="Q23" s="18">
        <f t="shared" si="3"/>
        <v>0</v>
      </c>
      <c r="R23" s="19"/>
    </row>
    <row r="24" spans="1:17" ht="26.25" customHeight="1">
      <c r="A24" s="6" t="s">
        <v>32</v>
      </c>
      <c r="B24" s="10">
        <v>54001.6</v>
      </c>
      <c r="C24" s="10">
        <v>10897.3</v>
      </c>
      <c r="D24" s="10">
        <v>19.5</v>
      </c>
      <c r="E24" s="10">
        <f t="shared" si="1"/>
        <v>10530.312</v>
      </c>
      <c r="F24" s="10"/>
      <c r="G24" s="10">
        <v>8186.9</v>
      </c>
      <c r="H24" s="10">
        <v>1088.3</v>
      </c>
      <c r="I24" s="10">
        <f t="shared" si="0"/>
        <v>-2343.4120000000003</v>
      </c>
      <c r="J24" s="10"/>
      <c r="K24" s="10"/>
      <c r="L24" s="10">
        <v>1</v>
      </c>
      <c r="M24" s="10">
        <v>7</v>
      </c>
      <c r="N24" s="10">
        <v>1</v>
      </c>
      <c r="O24" s="10">
        <v>6</v>
      </c>
      <c r="P24" s="18">
        <f t="shared" si="2"/>
        <v>0</v>
      </c>
      <c r="Q24" s="18">
        <f t="shared" si="3"/>
        <v>-1</v>
      </c>
    </row>
    <row r="25" spans="1:17" ht="26.25" customHeight="1">
      <c r="A25" s="6" t="s">
        <v>33</v>
      </c>
      <c r="B25" s="10">
        <v>58939.4</v>
      </c>
      <c r="C25" s="10">
        <v>13887.6</v>
      </c>
      <c r="D25" s="10">
        <v>18.1</v>
      </c>
      <c r="E25" s="10">
        <f t="shared" si="1"/>
        <v>10668.031400000002</v>
      </c>
      <c r="F25" s="10"/>
      <c r="G25" s="10">
        <v>8570.3</v>
      </c>
      <c r="H25" s="10">
        <v>2118.1</v>
      </c>
      <c r="I25" s="10">
        <f t="shared" si="0"/>
        <v>-2097.7314000000024</v>
      </c>
      <c r="J25" s="10"/>
      <c r="K25" s="10"/>
      <c r="L25" s="10">
        <v>1</v>
      </c>
      <c r="M25" s="10">
        <v>7</v>
      </c>
      <c r="N25" s="10">
        <v>1</v>
      </c>
      <c r="O25" s="10">
        <v>7</v>
      </c>
      <c r="P25" s="18">
        <f t="shared" si="2"/>
        <v>0</v>
      </c>
      <c r="Q25" s="18">
        <f t="shared" si="3"/>
        <v>0</v>
      </c>
    </row>
    <row r="26" spans="1:17" ht="26.25" customHeight="1">
      <c r="A26" s="8" t="s">
        <v>34</v>
      </c>
      <c r="B26" s="10">
        <v>46869.9</v>
      </c>
      <c r="C26" s="10">
        <v>8899.1</v>
      </c>
      <c r="D26" s="10">
        <v>26.1</v>
      </c>
      <c r="E26" s="10">
        <f t="shared" si="1"/>
        <v>12233.0439</v>
      </c>
      <c r="F26" s="10"/>
      <c r="G26" s="10">
        <v>9973.6</v>
      </c>
      <c r="H26" s="10">
        <v>2587</v>
      </c>
      <c r="I26" s="10">
        <f>G26-E26</f>
        <v>-2259.4439</v>
      </c>
      <c r="J26" s="10"/>
      <c r="K26" s="10"/>
      <c r="L26" s="10">
        <v>1</v>
      </c>
      <c r="M26" s="10">
        <v>6</v>
      </c>
      <c r="N26" s="10">
        <v>1</v>
      </c>
      <c r="O26" s="10">
        <v>6</v>
      </c>
      <c r="P26" s="18">
        <f t="shared" si="2"/>
        <v>0</v>
      </c>
      <c r="Q26" s="18">
        <f t="shared" si="3"/>
        <v>0</v>
      </c>
    </row>
    <row r="27" spans="1:17" ht="26.25" customHeight="1">
      <c r="A27" s="6" t="s">
        <v>35</v>
      </c>
      <c r="B27" s="10">
        <v>25225.2</v>
      </c>
      <c r="C27" s="10">
        <v>4509.5</v>
      </c>
      <c r="D27" s="10">
        <v>27.3</v>
      </c>
      <c r="E27" s="10">
        <f t="shared" si="1"/>
        <v>6886.479600000001</v>
      </c>
      <c r="F27" s="10"/>
      <c r="G27" s="10">
        <v>8888.8</v>
      </c>
      <c r="H27" s="10">
        <v>1181.5</v>
      </c>
      <c r="I27" s="15">
        <f t="shared" si="0"/>
        <v>2002.3203999999987</v>
      </c>
      <c r="J27" s="10"/>
      <c r="K27" s="15"/>
      <c r="L27" s="10">
        <v>1</v>
      </c>
      <c r="M27" s="10">
        <v>6</v>
      </c>
      <c r="N27" s="10">
        <v>1</v>
      </c>
      <c r="O27" s="18">
        <v>7</v>
      </c>
      <c r="P27" s="18">
        <f t="shared" si="2"/>
        <v>0</v>
      </c>
      <c r="Q27" s="15">
        <f t="shared" si="3"/>
        <v>1</v>
      </c>
    </row>
    <row r="28" spans="1:17" ht="26.25" customHeight="1">
      <c r="A28" s="6" t="s">
        <v>36</v>
      </c>
      <c r="B28" s="10">
        <v>29910.1</v>
      </c>
      <c r="C28" s="10">
        <v>5125.5</v>
      </c>
      <c r="D28" s="10">
        <v>30.9</v>
      </c>
      <c r="E28" s="10">
        <f t="shared" si="1"/>
        <v>9242.2209</v>
      </c>
      <c r="F28" s="10"/>
      <c r="G28" s="10">
        <v>7406.7</v>
      </c>
      <c r="H28" s="10">
        <v>1634.4</v>
      </c>
      <c r="I28" s="10">
        <f t="shared" si="0"/>
        <v>-1835.5209000000004</v>
      </c>
      <c r="J28" s="10"/>
      <c r="K28" s="10"/>
      <c r="L28" s="10">
        <v>1</v>
      </c>
      <c r="M28" s="10">
        <v>6</v>
      </c>
      <c r="N28" s="10">
        <v>1</v>
      </c>
      <c r="O28" s="10">
        <v>8</v>
      </c>
      <c r="P28" s="18">
        <f t="shared" si="2"/>
        <v>0</v>
      </c>
      <c r="Q28" s="18">
        <f t="shared" si="3"/>
        <v>2</v>
      </c>
    </row>
    <row r="29" spans="1:18" ht="26.25" customHeight="1">
      <c r="A29" s="8" t="s">
        <v>37</v>
      </c>
      <c r="B29" s="10">
        <v>20259.7</v>
      </c>
      <c r="C29" s="10">
        <v>4810.4</v>
      </c>
      <c r="D29" s="10">
        <v>30</v>
      </c>
      <c r="E29" s="10">
        <f t="shared" si="1"/>
        <v>6077.91</v>
      </c>
      <c r="F29" s="10"/>
      <c r="G29" s="10">
        <v>5361.4</v>
      </c>
      <c r="H29" s="10">
        <v>1416.7</v>
      </c>
      <c r="I29" s="10">
        <f t="shared" si="0"/>
        <v>-716.5100000000002</v>
      </c>
      <c r="J29" s="10"/>
      <c r="K29" s="10"/>
      <c r="L29" s="10">
        <v>1</v>
      </c>
      <c r="M29" s="10">
        <v>5</v>
      </c>
      <c r="N29" s="10">
        <v>1</v>
      </c>
      <c r="O29" s="10">
        <v>3</v>
      </c>
      <c r="P29" s="18">
        <f t="shared" si="2"/>
        <v>0</v>
      </c>
      <c r="Q29" s="18">
        <f t="shared" si="3"/>
        <v>-2</v>
      </c>
      <c r="R29" t="s">
        <v>46</v>
      </c>
    </row>
    <row r="30" spans="1:17" ht="26.25" customHeight="1">
      <c r="A30" s="8" t="s">
        <v>38</v>
      </c>
      <c r="B30" s="10">
        <v>48432.5</v>
      </c>
      <c r="C30" s="10">
        <v>8121.5</v>
      </c>
      <c r="D30" s="10">
        <v>27.8</v>
      </c>
      <c r="E30" s="10">
        <f t="shared" si="1"/>
        <v>13464.235</v>
      </c>
      <c r="F30" s="10"/>
      <c r="G30" s="10">
        <v>7667.9</v>
      </c>
      <c r="H30" s="10">
        <v>2091.3</v>
      </c>
      <c r="I30" s="10">
        <f t="shared" si="0"/>
        <v>-5796.335000000001</v>
      </c>
      <c r="J30" s="10"/>
      <c r="K30" s="10"/>
      <c r="L30" s="10">
        <v>1</v>
      </c>
      <c r="M30" s="10">
        <v>6</v>
      </c>
      <c r="N30" s="10">
        <v>1</v>
      </c>
      <c r="O30" s="10">
        <v>6</v>
      </c>
      <c r="P30" s="18">
        <f t="shared" si="2"/>
        <v>0</v>
      </c>
      <c r="Q30" s="18">
        <f t="shared" si="3"/>
        <v>0</v>
      </c>
    </row>
    <row r="31" spans="1:17" ht="12.75">
      <c r="A31" s="14" t="s">
        <v>39</v>
      </c>
      <c r="B31" s="10"/>
      <c r="C31" s="10">
        <f>SUM(C9:C30)</f>
        <v>700734.1000000001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7"/>
      <c r="Q31" s="17"/>
    </row>
  </sheetData>
  <sheetProtection/>
  <mergeCells count="19">
    <mergeCell ref="I6:J6"/>
    <mergeCell ref="K5:K7"/>
    <mergeCell ref="L5:O5"/>
    <mergeCell ref="L6:M6"/>
    <mergeCell ref="N6:O6"/>
    <mergeCell ref="B1:O1"/>
    <mergeCell ref="B2:O2"/>
    <mergeCell ref="B3:O3"/>
    <mergeCell ref="D5:J5"/>
    <mergeCell ref="P5:Q6"/>
    <mergeCell ref="A5:A7"/>
    <mergeCell ref="H6:H7"/>
    <mergeCell ref="B5:C5"/>
    <mergeCell ref="E6:E7"/>
    <mergeCell ref="F6:F7"/>
    <mergeCell ref="G6:G7"/>
    <mergeCell ref="B6:B7"/>
    <mergeCell ref="C6:C7"/>
    <mergeCell ref="D6:D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0">
      <selection activeCell="A23" sqref="A23:IV23"/>
    </sheetView>
  </sheetViews>
  <sheetFormatPr defaultColWidth="9.140625" defaultRowHeight="12.75"/>
  <cols>
    <col min="1" max="1" width="38.8515625" style="0" customWidth="1"/>
    <col min="2" max="6" width="13.57421875" style="0" customWidth="1"/>
    <col min="7" max="8" width="13.7109375" style="0" customWidth="1"/>
    <col min="9" max="10" width="10.57421875" style="0" customWidth="1"/>
    <col min="11" max="11" width="16.57421875" style="0" customWidth="1"/>
    <col min="12" max="12" width="14.57421875" style="0" customWidth="1"/>
    <col min="13" max="15" width="14.7109375" style="0" customWidth="1"/>
  </cols>
  <sheetData>
    <row r="1" spans="2:15" ht="15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6"/>
      <c r="M1" s="66"/>
      <c r="N1" s="66"/>
      <c r="O1" s="66"/>
    </row>
    <row r="2" spans="2:15" ht="48.75" customHeight="1">
      <c r="B2" s="67" t="s">
        <v>12</v>
      </c>
      <c r="C2" s="67"/>
      <c r="D2" s="67"/>
      <c r="E2" s="67"/>
      <c r="F2" s="67"/>
      <c r="G2" s="67"/>
      <c r="H2" s="67"/>
      <c r="I2" s="67"/>
      <c r="J2" s="67"/>
      <c r="K2" s="67"/>
      <c r="L2" s="66"/>
      <c r="M2" s="66"/>
      <c r="N2" s="66"/>
      <c r="O2" s="66"/>
    </row>
    <row r="3" spans="2:15" ht="17.25" customHeight="1">
      <c r="B3" s="68" t="s">
        <v>47</v>
      </c>
      <c r="C3" s="68"/>
      <c r="D3" s="68"/>
      <c r="E3" s="68"/>
      <c r="F3" s="68"/>
      <c r="G3" s="68"/>
      <c r="H3" s="68"/>
      <c r="I3" s="68"/>
      <c r="J3" s="68"/>
      <c r="K3" s="68"/>
      <c r="L3" s="69"/>
      <c r="M3" s="69"/>
      <c r="N3" s="69"/>
      <c r="O3" s="69"/>
    </row>
    <row r="4" spans="2:15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ht="49.5" customHeight="1">
      <c r="A5" s="50" t="s">
        <v>17</v>
      </c>
      <c r="B5" s="50" t="s">
        <v>1</v>
      </c>
      <c r="C5" s="53"/>
      <c r="D5" s="58" t="s">
        <v>10</v>
      </c>
      <c r="E5" s="70"/>
      <c r="F5" s="70"/>
      <c r="G5" s="70"/>
      <c r="H5" s="70"/>
      <c r="I5" s="70"/>
      <c r="J5" s="71"/>
      <c r="K5" s="51" t="s">
        <v>15</v>
      </c>
      <c r="L5" s="58" t="s">
        <v>3</v>
      </c>
      <c r="M5" s="59"/>
      <c r="N5" s="60"/>
      <c r="O5" s="61"/>
      <c r="P5" s="46" t="s">
        <v>44</v>
      </c>
      <c r="Q5" s="47"/>
    </row>
    <row r="6" spans="1:17" ht="111.75" customHeight="1">
      <c r="A6" s="50"/>
      <c r="B6" s="51" t="s">
        <v>4</v>
      </c>
      <c r="C6" s="51" t="s">
        <v>2</v>
      </c>
      <c r="D6" s="51" t="s">
        <v>5</v>
      </c>
      <c r="E6" s="51" t="s">
        <v>40</v>
      </c>
      <c r="F6" s="51" t="s">
        <v>13</v>
      </c>
      <c r="G6" s="51" t="s">
        <v>6</v>
      </c>
      <c r="H6" s="51" t="s">
        <v>7</v>
      </c>
      <c r="I6" s="54" t="s">
        <v>8</v>
      </c>
      <c r="J6" s="55"/>
      <c r="K6" s="56"/>
      <c r="L6" s="62" t="s">
        <v>9</v>
      </c>
      <c r="M6" s="63"/>
      <c r="N6" s="58" t="s">
        <v>14</v>
      </c>
      <c r="O6" s="64"/>
      <c r="P6" s="48"/>
      <c r="Q6" s="49"/>
    </row>
    <row r="7" spans="1:17" ht="107.25" customHeight="1">
      <c r="A7" s="50"/>
      <c r="B7" s="52"/>
      <c r="C7" s="52"/>
      <c r="D7" s="52"/>
      <c r="E7" s="52"/>
      <c r="F7" s="52"/>
      <c r="G7" s="52"/>
      <c r="H7" s="52"/>
      <c r="I7" s="5" t="s">
        <v>41</v>
      </c>
      <c r="J7" s="5" t="s">
        <v>42</v>
      </c>
      <c r="K7" s="57"/>
      <c r="L7" s="2" t="s">
        <v>43</v>
      </c>
      <c r="M7" s="2" t="s">
        <v>11</v>
      </c>
      <c r="N7" s="2" t="s">
        <v>43</v>
      </c>
      <c r="O7" s="2" t="s">
        <v>11</v>
      </c>
      <c r="P7" s="2" t="s">
        <v>43</v>
      </c>
      <c r="Q7" s="2" t="s">
        <v>11</v>
      </c>
    </row>
    <row r="8" spans="1:17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</row>
    <row r="9" spans="1:17" ht="60" customHeight="1">
      <c r="A9" s="6" t="s">
        <v>18</v>
      </c>
      <c r="B9" s="11">
        <v>3030052.8</v>
      </c>
      <c r="C9" s="10">
        <v>951530.4</v>
      </c>
      <c r="D9" s="16">
        <v>6.85</v>
      </c>
      <c r="E9" s="10">
        <f>B9*D9/100</f>
        <v>207558.61679999996</v>
      </c>
      <c r="F9" s="10"/>
      <c r="G9" s="10">
        <v>194455.2</v>
      </c>
      <c r="H9" s="10">
        <v>89111.1</v>
      </c>
      <c r="I9" s="10">
        <f>G9-E9</f>
        <v>-13103.416799999948</v>
      </c>
      <c r="J9" s="10"/>
      <c r="K9" s="10"/>
      <c r="L9" s="10">
        <v>2</v>
      </c>
      <c r="M9" s="10">
        <v>132</v>
      </c>
      <c r="N9" s="10">
        <v>3</v>
      </c>
      <c r="O9" s="10">
        <v>147</v>
      </c>
      <c r="P9" s="15">
        <f>N9-L9</f>
        <v>1</v>
      </c>
      <c r="Q9" s="15">
        <f>O9-M9</f>
        <v>15</v>
      </c>
    </row>
    <row r="10" spans="1:17" ht="28.5" customHeight="1">
      <c r="A10" s="6" t="s">
        <v>19</v>
      </c>
      <c r="B10" s="11">
        <v>2952819.7</v>
      </c>
      <c r="C10" s="10">
        <v>559157.3</v>
      </c>
      <c r="D10" s="16">
        <v>8.35</v>
      </c>
      <c r="E10" s="10">
        <f>B10*D10/100</f>
        <v>246560.44495</v>
      </c>
      <c r="F10" s="10"/>
      <c r="G10" s="10">
        <v>201651.9</v>
      </c>
      <c r="H10" s="10">
        <v>96567.7</v>
      </c>
      <c r="I10" s="10">
        <f>G10-E10</f>
        <v>-44908.54495000001</v>
      </c>
      <c r="J10" s="10"/>
      <c r="K10" s="10"/>
      <c r="L10" s="10">
        <v>2</v>
      </c>
      <c r="M10" s="10">
        <v>137</v>
      </c>
      <c r="N10" s="10">
        <v>3</v>
      </c>
      <c r="O10" s="10">
        <v>142</v>
      </c>
      <c r="P10" s="15">
        <f>N10-L10</f>
        <v>1</v>
      </c>
      <c r="Q10" s="15">
        <f>O10-M10</f>
        <v>5</v>
      </c>
    </row>
    <row r="11" spans="1:17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31.5">
      <c r="A12" s="7" t="s">
        <v>20</v>
      </c>
      <c r="B12" s="10">
        <v>486765.7</v>
      </c>
      <c r="C12" s="10">
        <v>179558.8</v>
      </c>
      <c r="D12" s="10">
        <v>8.1</v>
      </c>
      <c r="E12" s="10">
        <f>B12*D12/100</f>
        <v>39428.0217</v>
      </c>
      <c r="F12" s="10"/>
      <c r="G12" s="10">
        <v>25458.9</v>
      </c>
      <c r="H12" s="10">
        <v>11912.1</v>
      </c>
      <c r="I12" s="10">
        <f aca="true" t="shared" si="0" ref="I12:I30">G12-E12</f>
        <v>-13969.121699999996</v>
      </c>
      <c r="J12" s="10"/>
      <c r="K12" s="10"/>
      <c r="L12" s="12">
        <v>2</v>
      </c>
      <c r="M12" s="12">
        <v>15</v>
      </c>
      <c r="N12" s="12">
        <v>2</v>
      </c>
      <c r="O12" s="13">
        <v>15</v>
      </c>
      <c r="P12" s="18">
        <f>N12-L12</f>
        <v>0</v>
      </c>
      <c r="Q12" s="18">
        <f>O12-M12</f>
        <v>0</v>
      </c>
    </row>
    <row r="13" spans="1:17" ht="26.25" customHeight="1">
      <c r="A13" s="8" t="s">
        <v>21</v>
      </c>
      <c r="B13" s="10">
        <v>47311</v>
      </c>
      <c r="C13" s="10">
        <v>13453.8</v>
      </c>
      <c r="D13" s="10">
        <v>25.7</v>
      </c>
      <c r="E13" s="10">
        <f aca="true" t="shared" si="1" ref="E13:E29">B13*D13/100</f>
        <v>12158.927</v>
      </c>
      <c r="F13" s="10"/>
      <c r="G13" s="10">
        <v>7711.3</v>
      </c>
      <c r="H13" s="10">
        <v>3662.7</v>
      </c>
      <c r="I13" s="10">
        <f t="shared" si="0"/>
        <v>-4447.6269999999995</v>
      </c>
      <c r="J13" s="10"/>
      <c r="K13" s="10"/>
      <c r="L13" s="10">
        <v>1</v>
      </c>
      <c r="M13" s="10">
        <v>6</v>
      </c>
      <c r="N13" s="10">
        <v>1</v>
      </c>
      <c r="O13" s="10">
        <v>6</v>
      </c>
      <c r="P13" s="18">
        <f>N13-L13</f>
        <v>0</v>
      </c>
      <c r="Q13" s="18">
        <f>O13-M13</f>
        <v>0</v>
      </c>
    </row>
    <row r="14" spans="1:17" ht="26.25" customHeight="1">
      <c r="A14" s="26" t="s">
        <v>22</v>
      </c>
      <c r="B14" s="20">
        <v>20259</v>
      </c>
      <c r="C14" s="20">
        <v>3936.5</v>
      </c>
      <c r="D14" s="20">
        <v>38.5</v>
      </c>
      <c r="E14" s="20">
        <f t="shared" si="1"/>
        <v>7799.715</v>
      </c>
      <c r="F14" s="20"/>
      <c r="G14" s="20">
        <v>6483.8</v>
      </c>
      <c r="H14" s="20">
        <v>2796</v>
      </c>
      <c r="I14" s="20">
        <f t="shared" si="0"/>
        <v>-1315.915</v>
      </c>
      <c r="J14" s="20"/>
      <c r="K14" s="20"/>
      <c r="L14" s="20">
        <v>1</v>
      </c>
      <c r="M14" s="20">
        <v>4</v>
      </c>
      <c r="N14" s="20">
        <v>1</v>
      </c>
      <c r="O14" s="20">
        <v>4</v>
      </c>
      <c r="P14" s="21">
        <f aca="true" t="shared" si="2" ref="P14:Q30">N14-L14</f>
        <v>0</v>
      </c>
      <c r="Q14" s="21">
        <f t="shared" si="2"/>
        <v>0</v>
      </c>
    </row>
    <row r="15" spans="1:17" ht="26.25" customHeight="1">
      <c r="A15" s="8" t="s">
        <v>23</v>
      </c>
      <c r="B15" s="10">
        <v>67764.3</v>
      </c>
      <c r="C15" s="10">
        <v>33592.2</v>
      </c>
      <c r="D15" s="10">
        <v>25.8</v>
      </c>
      <c r="E15" s="10">
        <f t="shared" si="1"/>
        <v>17483.189400000003</v>
      </c>
      <c r="F15" s="20"/>
      <c r="G15" s="10">
        <v>10956.6</v>
      </c>
      <c r="H15" s="10">
        <v>5019.5</v>
      </c>
      <c r="I15" s="10">
        <f t="shared" si="0"/>
        <v>-6526.589400000003</v>
      </c>
      <c r="J15" s="20"/>
      <c r="K15" s="20"/>
      <c r="L15" s="10">
        <v>2</v>
      </c>
      <c r="M15" s="10">
        <v>8</v>
      </c>
      <c r="N15" s="10">
        <v>1</v>
      </c>
      <c r="O15" s="10">
        <v>7</v>
      </c>
      <c r="P15" s="18">
        <f t="shared" si="2"/>
        <v>-1</v>
      </c>
      <c r="Q15" s="18">
        <f t="shared" si="2"/>
        <v>-1</v>
      </c>
    </row>
    <row r="16" spans="1:17" ht="26.25" customHeight="1">
      <c r="A16" s="8" t="s">
        <v>24</v>
      </c>
      <c r="B16" s="10">
        <v>82846.3</v>
      </c>
      <c r="C16" s="10">
        <v>20841.4</v>
      </c>
      <c r="D16" s="10">
        <v>17.1</v>
      </c>
      <c r="E16" s="10">
        <f t="shared" si="1"/>
        <v>14166.717300000002</v>
      </c>
      <c r="F16" s="10"/>
      <c r="G16" s="10">
        <v>10959.7</v>
      </c>
      <c r="H16" s="10">
        <v>5155.2</v>
      </c>
      <c r="I16" s="10">
        <f t="shared" si="0"/>
        <v>-3207.0173000000013</v>
      </c>
      <c r="J16" s="10"/>
      <c r="K16" s="10"/>
      <c r="L16" s="10">
        <v>2</v>
      </c>
      <c r="M16" s="10">
        <v>7</v>
      </c>
      <c r="N16" s="10">
        <v>2</v>
      </c>
      <c r="O16" s="10">
        <v>7</v>
      </c>
      <c r="P16" s="18">
        <f t="shared" si="2"/>
        <v>0</v>
      </c>
      <c r="Q16" s="18">
        <f t="shared" si="2"/>
        <v>0</v>
      </c>
    </row>
    <row r="17" spans="1:17" ht="26.25" customHeight="1">
      <c r="A17" s="8" t="s">
        <v>25</v>
      </c>
      <c r="B17" s="10">
        <v>44759.4</v>
      </c>
      <c r="C17" s="10">
        <v>23307.4</v>
      </c>
      <c r="D17" s="10">
        <v>25.9</v>
      </c>
      <c r="E17" s="10">
        <f t="shared" si="1"/>
        <v>11592.6846</v>
      </c>
      <c r="F17" s="10"/>
      <c r="G17" s="10">
        <v>6998.1</v>
      </c>
      <c r="H17" s="10">
        <v>3320.3</v>
      </c>
      <c r="I17" s="10">
        <f t="shared" si="0"/>
        <v>-4594.5846</v>
      </c>
      <c r="J17" s="10"/>
      <c r="K17" s="10"/>
      <c r="L17" s="10">
        <v>1</v>
      </c>
      <c r="M17" s="10">
        <v>5</v>
      </c>
      <c r="N17" s="10">
        <v>1</v>
      </c>
      <c r="O17" s="10">
        <v>5</v>
      </c>
      <c r="P17" s="18">
        <f t="shared" si="2"/>
        <v>0</v>
      </c>
      <c r="Q17" s="18">
        <f t="shared" si="2"/>
        <v>0</v>
      </c>
    </row>
    <row r="18" spans="1:17" ht="26.25" customHeight="1">
      <c r="A18" s="8" t="s">
        <v>26</v>
      </c>
      <c r="B18" s="10">
        <v>22329.5</v>
      </c>
      <c r="C18" s="10">
        <v>10387.9</v>
      </c>
      <c r="D18" s="10">
        <v>36.1</v>
      </c>
      <c r="E18" s="10">
        <f t="shared" si="1"/>
        <v>8060.949500000001</v>
      </c>
      <c r="F18" s="10"/>
      <c r="G18" s="10">
        <v>7965.7</v>
      </c>
      <c r="H18" s="10">
        <v>3973.3</v>
      </c>
      <c r="I18" s="10">
        <f t="shared" si="0"/>
        <v>-95.24950000000081</v>
      </c>
      <c r="J18" s="10"/>
      <c r="K18" s="10"/>
      <c r="L18" s="10">
        <v>1</v>
      </c>
      <c r="M18" s="10">
        <v>6</v>
      </c>
      <c r="N18" s="10">
        <v>1</v>
      </c>
      <c r="O18" s="10">
        <v>6</v>
      </c>
      <c r="P18" s="18">
        <f t="shared" si="2"/>
        <v>0</v>
      </c>
      <c r="Q18" s="18">
        <f t="shared" si="2"/>
        <v>0</v>
      </c>
    </row>
    <row r="19" spans="1:17" ht="26.25" customHeight="1">
      <c r="A19" s="8" t="s">
        <v>27</v>
      </c>
      <c r="B19" s="10">
        <v>26015.7</v>
      </c>
      <c r="C19" s="10">
        <v>10698.3</v>
      </c>
      <c r="D19" s="10">
        <v>31</v>
      </c>
      <c r="E19" s="10">
        <f t="shared" si="1"/>
        <v>8064.867000000001</v>
      </c>
      <c r="F19" s="10"/>
      <c r="G19" s="10">
        <v>7480.9</v>
      </c>
      <c r="H19" s="10">
        <v>3707.4</v>
      </c>
      <c r="I19" s="10">
        <f t="shared" si="0"/>
        <v>-583.9670000000015</v>
      </c>
      <c r="J19" s="10"/>
      <c r="K19" s="10"/>
      <c r="L19" s="10">
        <v>1</v>
      </c>
      <c r="M19" s="10">
        <v>5</v>
      </c>
      <c r="N19" s="10">
        <v>1</v>
      </c>
      <c r="O19" s="10">
        <v>5</v>
      </c>
      <c r="P19" s="18">
        <f t="shared" si="2"/>
        <v>0</v>
      </c>
      <c r="Q19" s="18">
        <f t="shared" si="2"/>
        <v>0</v>
      </c>
    </row>
    <row r="20" spans="1:17" ht="26.25" customHeight="1">
      <c r="A20" s="8" t="s">
        <v>28</v>
      </c>
      <c r="B20" s="10">
        <v>46154.3</v>
      </c>
      <c r="C20" s="10">
        <v>21915.8</v>
      </c>
      <c r="D20" s="10">
        <v>26.9</v>
      </c>
      <c r="E20" s="10">
        <f t="shared" si="1"/>
        <v>12415.5067</v>
      </c>
      <c r="F20" s="10"/>
      <c r="G20" s="10">
        <v>8811.6</v>
      </c>
      <c r="H20" s="10">
        <v>5504</v>
      </c>
      <c r="I20" s="10">
        <f t="shared" si="0"/>
        <v>-3603.9066999999995</v>
      </c>
      <c r="J20" s="10"/>
      <c r="K20" s="10"/>
      <c r="L20" s="10">
        <v>1</v>
      </c>
      <c r="M20" s="10">
        <v>6</v>
      </c>
      <c r="N20" s="18">
        <v>2</v>
      </c>
      <c r="O20" s="10">
        <v>6</v>
      </c>
      <c r="P20" s="15">
        <f t="shared" si="2"/>
        <v>1</v>
      </c>
      <c r="Q20" s="18">
        <f t="shared" si="2"/>
        <v>0</v>
      </c>
    </row>
    <row r="21" spans="1:17" ht="26.25" customHeight="1">
      <c r="A21" s="26" t="s">
        <v>29</v>
      </c>
      <c r="B21" s="20">
        <v>39588.6</v>
      </c>
      <c r="C21" s="20">
        <v>9163.8</v>
      </c>
      <c r="D21" s="20">
        <v>22.4</v>
      </c>
      <c r="E21" s="20">
        <f t="shared" si="1"/>
        <v>8867.846399999999</v>
      </c>
      <c r="F21" s="20"/>
      <c r="G21" s="20">
        <v>8809</v>
      </c>
      <c r="H21" s="20">
        <v>2370.9</v>
      </c>
      <c r="I21" s="20">
        <f t="shared" si="0"/>
        <v>-58.84639999999854</v>
      </c>
      <c r="J21" s="20"/>
      <c r="K21" s="20"/>
      <c r="L21" s="20">
        <v>1</v>
      </c>
      <c r="M21" s="20">
        <v>7</v>
      </c>
      <c r="N21" s="20">
        <v>1</v>
      </c>
      <c r="O21" s="20">
        <v>6</v>
      </c>
      <c r="P21" s="21">
        <f t="shared" si="2"/>
        <v>0</v>
      </c>
      <c r="Q21" s="21">
        <f t="shared" si="2"/>
        <v>-1</v>
      </c>
    </row>
    <row r="22" spans="1:17" ht="26.25" customHeight="1">
      <c r="A22" s="8" t="s">
        <v>30</v>
      </c>
      <c r="B22" s="10">
        <v>52435.8</v>
      </c>
      <c r="C22" s="10">
        <v>22509.1</v>
      </c>
      <c r="D22" s="10">
        <v>28.6</v>
      </c>
      <c r="E22" s="10">
        <f t="shared" si="1"/>
        <v>14996.6388</v>
      </c>
      <c r="F22" s="10"/>
      <c r="G22" s="10">
        <v>11709.6</v>
      </c>
      <c r="H22" s="10">
        <v>5904.9</v>
      </c>
      <c r="I22" s="10">
        <f t="shared" si="0"/>
        <v>-3287.0388000000003</v>
      </c>
      <c r="J22" s="10"/>
      <c r="K22" s="10"/>
      <c r="L22" s="10">
        <v>2</v>
      </c>
      <c r="M22" s="10">
        <v>8</v>
      </c>
      <c r="N22" s="10">
        <v>2</v>
      </c>
      <c r="O22" s="10">
        <v>8</v>
      </c>
      <c r="P22" s="18">
        <f t="shared" si="2"/>
        <v>0</v>
      </c>
      <c r="Q22" s="18">
        <f t="shared" si="2"/>
        <v>0</v>
      </c>
    </row>
    <row r="23" spans="1:17" s="27" customFormat="1" ht="26.25" customHeight="1">
      <c r="A23" s="8" t="s">
        <v>31</v>
      </c>
      <c r="B23" s="18">
        <v>74480.5</v>
      </c>
      <c r="C23" s="10">
        <v>36351.9</v>
      </c>
      <c r="D23" s="10">
        <v>24.4</v>
      </c>
      <c r="E23" s="10">
        <f t="shared" si="1"/>
        <v>18173.242</v>
      </c>
      <c r="F23" s="10"/>
      <c r="G23" s="10">
        <v>12202.4</v>
      </c>
      <c r="H23" s="10">
        <v>5204.7</v>
      </c>
      <c r="I23" s="10">
        <f t="shared" si="0"/>
        <v>-5970.841999999999</v>
      </c>
      <c r="J23" s="10"/>
      <c r="K23" s="10"/>
      <c r="L23" s="10">
        <v>2</v>
      </c>
      <c r="M23" s="10">
        <v>8</v>
      </c>
      <c r="N23" s="10">
        <v>2</v>
      </c>
      <c r="O23" s="10">
        <v>8</v>
      </c>
      <c r="P23" s="18">
        <f t="shared" si="2"/>
        <v>0</v>
      </c>
      <c r="Q23" s="18">
        <f t="shared" si="2"/>
        <v>0</v>
      </c>
    </row>
    <row r="24" spans="1:18" ht="26.25" customHeight="1">
      <c r="A24" s="8" t="s">
        <v>32</v>
      </c>
      <c r="B24" s="10">
        <v>54473.6</v>
      </c>
      <c r="C24" s="10">
        <v>24523.5</v>
      </c>
      <c r="D24" s="10">
        <v>19.5</v>
      </c>
      <c r="E24" s="10">
        <f t="shared" si="1"/>
        <v>10622.351999999999</v>
      </c>
      <c r="F24" s="10"/>
      <c r="G24" s="10">
        <v>8186.9</v>
      </c>
      <c r="H24" s="10">
        <v>3962.5</v>
      </c>
      <c r="I24" s="10">
        <f t="shared" si="0"/>
        <v>-2435.4519999999993</v>
      </c>
      <c r="J24" s="10"/>
      <c r="K24" s="10"/>
      <c r="L24" s="10">
        <v>1</v>
      </c>
      <c r="M24" s="10">
        <v>7</v>
      </c>
      <c r="N24" s="10">
        <v>1</v>
      </c>
      <c r="O24" s="10">
        <v>6</v>
      </c>
      <c r="P24" s="18">
        <f t="shared" si="2"/>
        <v>0</v>
      </c>
      <c r="Q24" s="18">
        <f t="shared" si="2"/>
        <v>-1</v>
      </c>
      <c r="R24" t="s">
        <v>45</v>
      </c>
    </row>
    <row r="25" spans="1:17" ht="26.25" customHeight="1">
      <c r="A25" s="8" t="s">
        <v>33</v>
      </c>
      <c r="B25" s="10">
        <v>58939.4</v>
      </c>
      <c r="C25" s="10">
        <v>29883.7</v>
      </c>
      <c r="D25" s="10">
        <v>18.1</v>
      </c>
      <c r="E25" s="10">
        <f t="shared" si="1"/>
        <v>10668.031400000002</v>
      </c>
      <c r="F25" s="10"/>
      <c r="G25" s="10">
        <v>8570.3</v>
      </c>
      <c r="H25" s="10">
        <v>3062.5</v>
      </c>
      <c r="I25" s="10">
        <f t="shared" si="0"/>
        <v>-2097.7314000000024</v>
      </c>
      <c r="J25" s="10"/>
      <c r="K25" s="10"/>
      <c r="L25" s="10">
        <v>1</v>
      </c>
      <c r="M25" s="10">
        <v>7</v>
      </c>
      <c r="N25" s="10">
        <v>1</v>
      </c>
      <c r="O25" s="10">
        <v>7</v>
      </c>
      <c r="P25" s="18">
        <f t="shared" si="2"/>
        <v>0</v>
      </c>
      <c r="Q25" s="18">
        <f t="shared" si="2"/>
        <v>0</v>
      </c>
    </row>
    <row r="26" spans="1:17" ht="26.25" customHeight="1">
      <c r="A26" s="26" t="s">
        <v>34</v>
      </c>
      <c r="B26" s="20">
        <v>46869.9</v>
      </c>
      <c r="C26" s="20">
        <v>8899.1</v>
      </c>
      <c r="D26" s="20">
        <v>26.1</v>
      </c>
      <c r="E26" s="20">
        <f t="shared" si="1"/>
        <v>12233.0439</v>
      </c>
      <c r="F26" s="20"/>
      <c r="G26" s="20">
        <v>9973.6</v>
      </c>
      <c r="H26" s="20">
        <v>2587</v>
      </c>
      <c r="I26" s="20">
        <f>G26-E26</f>
        <v>-2259.4439</v>
      </c>
      <c r="J26" s="20"/>
      <c r="K26" s="20"/>
      <c r="L26" s="20">
        <v>1</v>
      </c>
      <c r="M26" s="20">
        <v>6</v>
      </c>
      <c r="N26" s="20">
        <v>1</v>
      </c>
      <c r="O26" s="20">
        <v>6</v>
      </c>
      <c r="P26" s="21">
        <f t="shared" si="2"/>
        <v>0</v>
      </c>
      <c r="Q26" s="21">
        <f t="shared" si="2"/>
        <v>0</v>
      </c>
    </row>
    <row r="27" spans="1:17" ht="26.25" customHeight="1">
      <c r="A27" s="8" t="s">
        <v>35</v>
      </c>
      <c r="B27" s="10">
        <v>25525.4</v>
      </c>
      <c r="C27" s="10">
        <v>11329.5</v>
      </c>
      <c r="D27" s="10">
        <v>27.3</v>
      </c>
      <c r="E27" s="10">
        <f t="shared" si="1"/>
        <v>6968.434200000001</v>
      </c>
      <c r="F27" s="10"/>
      <c r="G27" s="10">
        <v>8231.5</v>
      </c>
      <c r="H27" s="10">
        <v>2999.8</v>
      </c>
      <c r="I27" s="18">
        <f t="shared" si="0"/>
        <v>1263.0657999999994</v>
      </c>
      <c r="J27" s="18"/>
      <c r="K27" s="18"/>
      <c r="L27" s="18">
        <v>1</v>
      </c>
      <c r="M27" s="18">
        <v>6</v>
      </c>
      <c r="N27" s="18">
        <v>1</v>
      </c>
      <c r="O27" s="18">
        <v>6</v>
      </c>
      <c r="P27" s="18">
        <f t="shared" si="2"/>
        <v>0</v>
      </c>
      <c r="Q27" s="18">
        <f t="shared" si="2"/>
        <v>0</v>
      </c>
    </row>
    <row r="28" spans="1:17" ht="26.25" customHeight="1">
      <c r="A28" s="8" t="s">
        <v>36</v>
      </c>
      <c r="B28" s="10">
        <v>32510.1</v>
      </c>
      <c r="C28" s="10">
        <v>13401.9</v>
      </c>
      <c r="D28" s="10">
        <v>30.9</v>
      </c>
      <c r="E28" s="10">
        <f t="shared" si="1"/>
        <v>10045.620899999998</v>
      </c>
      <c r="F28" s="10"/>
      <c r="G28" s="10">
        <v>7406.7</v>
      </c>
      <c r="H28" s="10">
        <v>4073.4</v>
      </c>
      <c r="I28" s="10">
        <f t="shared" si="0"/>
        <v>-2638.9208999999983</v>
      </c>
      <c r="J28" s="10"/>
      <c r="K28" s="10"/>
      <c r="L28" s="10">
        <v>1</v>
      </c>
      <c r="M28" s="10">
        <v>6</v>
      </c>
      <c r="N28" s="10">
        <v>1</v>
      </c>
      <c r="O28" s="10">
        <v>8</v>
      </c>
      <c r="P28" s="15">
        <f t="shared" si="2"/>
        <v>0</v>
      </c>
      <c r="Q28" s="15">
        <f t="shared" si="2"/>
        <v>2</v>
      </c>
    </row>
    <row r="29" spans="1:17" s="27" customFormat="1" ht="26.25" customHeight="1">
      <c r="A29" s="8" t="s">
        <v>37</v>
      </c>
      <c r="B29" s="10">
        <v>20259.7</v>
      </c>
      <c r="C29" s="10">
        <v>9678.7</v>
      </c>
      <c r="D29" s="10">
        <v>30</v>
      </c>
      <c r="E29" s="10">
        <f t="shared" si="1"/>
        <v>6077.91</v>
      </c>
      <c r="F29" s="10"/>
      <c r="G29" s="10">
        <v>5361.4</v>
      </c>
      <c r="H29" s="10">
        <v>3100.1</v>
      </c>
      <c r="I29" s="10">
        <f t="shared" si="0"/>
        <v>-716.5100000000002</v>
      </c>
      <c r="J29" s="10"/>
      <c r="K29" s="10"/>
      <c r="L29" s="10">
        <v>1</v>
      </c>
      <c r="M29" s="10">
        <v>5</v>
      </c>
      <c r="N29" s="10">
        <v>1</v>
      </c>
      <c r="O29" s="10">
        <v>3</v>
      </c>
      <c r="P29" s="18">
        <f t="shared" si="2"/>
        <v>0</v>
      </c>
      <c r="Q29" s="18">
        <f t="shared" si="2"/>
        <v>-2</v>
      </c>
    </row>
    <row r="30" spans="1:17" ht="26.25" customHeight="1">
      <c r="A30" s="8" t="s">
        <v>38</v>
      </c>
      <c r="B30" s="10">
        <v>48448.5</v>
      </c>
      <c r="C30" s="10">
        <v>17911</v>
      </c>
      <c r="D30" s="10">
        <v>27.8</v>
      </c>
      <c r="E30" s="10">
        <v>13468.9</v>
      </c>
      <c r="F30" s="10"/>
      <c r="G30" s="10">
        <v>7588.6</v>
      </c>
      <c r="H30" s="10">
        <v>3467.7</v>
      </c>
      <c r="I30" s="10">
        <f t="shared" si="0"/>
        <v>-5880.299999999999</v>
      </c>
      <c r="J30" s="10"/>
      <c r="K30" s="10"/>
      <c r="L30" s="10">
        <v>1</v>
      </c>
      <c r="M30" s="10">
        <v>6</v>
      </c>
      <c r="N30" s="10">
        <v>1</v>
      </c>
      <c r="O30" s="10">
        <v>6</v>
      </c>
      <c r="P30" s="18">
        <f t="shared" si="2"/>
        <v>0</v>
      </c>
      <c r="Q30" s="18">
        <f t="shared" si="2"/>
        <v>0</v>
      </c>
    </row>
    <row r="31" spans="1:17" ht="12.75">
      <c r="A31" s="22" t="s">
        <v>39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7"/>
      <c r="Q31" s="17"/>
    </row>
  </sheetData>
  <sheetProtection/>
  <mergeCells count="19">
    <mergeCell ref="P5:Q6"/>
    <mergeCell ref="B6:B7"/>
    <mergeCell ref="C6:C7"/>
    <mergeCell ref="D6:D7"/>
    <mergeCell ref="E6:E7"/>
    <mergeCell ref="F6:F7"/>
    <mergeCell ref="G6:G7"/>
    <mergeCell ref="H6:H7"/>
    <mergeCell ref="I6:J6"/>
    <mergeCell ref="L6:M6"/>
    <mergeCell ref="B1:O1"/>
    <mergeCell ref="B2:O2"/>
    <mergeCell ref="B3:O3"/>
    <mergeCell ref="A5:A7"/>
    <mergeCell ref="B5:C5"/>
    <mergeCell ref="D5:J5"/>
    <mergeCell ref="K5:K7"/>
    <mergeCell ref="L5:O5"/>
    <mergeCell ref="N6: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view="pageBreakPreview" zoomScaleSheetLayoutView="100" zoomScalePageLayoutView="0" workbookViewId="0" topLeftCell="A10">
      <selection activeCell="A23" sqref="A23:IV23"/>
    </sheetView>
  </sheetViews>
  <sheetFormatPr defaultColWidth="9.140625" defaultRowHeight="12.75"/>
  <cols>
    <col min="1" max="1" width="38.8515625" style="0" customWidth="1"/>
    <col min="2" max="6" width="13.57421875" style="0" customWidth="1"/>
    <col min="7" max="8" width="13.7109375" style="0" customWidth="1"/>
    <col min="9" max="10" width="10.57421875" style="0" customWidth="1"/>
    <col min="11" max="11" width="16.57421875" style="0" customWidth="1"/>
    <col min="12" max="12" width="14.57421875" style="0" customWidth="1"/>
    <col min="13" max="15" width="14.7109375" style="0" customWidth="1"/>
  </cols>
  <sheetData>
    <row r="1" spans="2:15" ht="15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6"/>
      <c r="M1" s="66"/>
      <c r="N1" s="66"/>
      <c r="O1" s="66"/>
    </row>
    <row r="2" spans="2:15" ht="48.75" customHeight="1">
      <c r="B2" s="67" t="s">
        <v>12</v>
      </c>
      <c r="C2" s="67"/>
      <c r="D2" s="67"/>
      <c r="E2" s="67"/>
      <c r="F2" s="67"/>
      <c r="G2" s="67"/>
      <c r="H2" s="67"/>
      <c r="I2" s="67"/>
      <c r="J2" s="67"/>
      <c r="K2" s="67"/>
      <c r="L2" s="66"/>
      <c r="M2" s="66"/>
      <c r="N2" s="66"/>
      <c r="O2" s="66"/>
    </row>
    <row r="3" spans="2:15" ht="17.25" customHeight="1">
      <c r="B3" s="68" t="s">
        <v>48</v>
      </c>
      <c r="C3" s="68"/>
      <c r="D3" s="68"/>
      <c r="E3" s="68"/>
      <c r="F3" s="68"/>
      <c r="G3" s="68"/>
      <c r="H3" s="68"/>
      <c r="I3" s="68"/>
      <c r="J3" s="68"/>
      <c r="K3" s="68"/>
      <c r="L3" s="69"/>
      <c r="M3" s="69"/>
      <c r="N3" s="69"/>
      <c r="O3" s="69"/>
    </row>
    <row r="4" spans="2:15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ht="49.5" customHeight="1">
      <c r="A5" s="50" t="s">
        <v>17</v>
      </c>
      <c r="B5" s="50" t="s">
        <v>1</v>
      </c>
      <c r="C5" s="53"/>
      <c r="D5" s="58" t="s">
        <v>10</v>
      </c>
      <c r="E5" s="70"/>
      <c r="F5" s="70"/>
      <c r="G5" s="70"/>
      <c r="H5" s="70"/>
      <c r="I5" s="70"/>
      <c r="J5" s="71"/>
      <c r="K5" s="51" t="s">
        <v>15</v>
      </c>
      <c r="L5" s="58" t="s">
        <v>3</v>
      </c>
      <c r="M5" s="59"/>
      <c r="N5" s="60"/>
      <c r="O5" s="61"/>
      <c r="P5" s="46" t="s">
        <v>44</v>
      </c>
      <c r="Q5" s="47"/>
    </row>
    <row r="6" spans="1:17" ht="111.75" customHeight="1">
      <c r="A6" s="50"/>
      <c r="B6" s="72" t="s">
        <v>4</v>
      </c>
      <c r="C6" s="72" t="s">
        <v>2</v>
      </c>
      <c r="D6" s="72" t="s">
        <v>5</v>
      </c>
      <c r="E6" s="72" t="s">
        <v>40</v>
      </c>
      <c r="F6" s="72" t="s">
        <v>13</v>
      </c>
      <c r="G6" s="72" t="s">
        <v>6</v>
      </c>
      <c r="H6" s="72" t="s">
        <v>7</v>
      </c>
      <c r="I6" s="54" t="s">
        <v>8</v>
      </c>
      <c r="J6" s="55"/>
      <c r="K6" s="56"/>
      <c r="L6" s="62" t="s">
        <v>9</v>
      </c>
      <c r="M6" s="63"/>
      <c r="N6" s="58" t="s">
        <v>14</v>
      </c>
      <c r="O6" s="64"/>
      <c r="P6" s="48"/>
      <c r="Q6" s="49"/>
    </row>
    <row r="7" spans="1:17" ht="107.25" customHeight="1">
      <c r="A7" s="50"/>
      <c r="B7" s="73"/>
      <c r="C7" s="73"/>
      <c r="D7" s="73"/>
      <c r="E7" s="73"/>
      <c r="F7" s="73"/>
      <c r="G7" s="73"/>
      <c r="H7" s="73"/>
      <c r="I7" s="5" t="s">
        <v>41</v>
      </c>
      <c r="J7" s="5" t="s">
        <v>42</v>
      </c>
      <c r="K7" s="57"/>
      <c r="L7" s="2" t="s">
        <v>43</v>
      </c>
      <c r="M7" s="2" t="s">
        <v>11</v>
      </c>
      <c r="N7" s="2" t="s">
        <v>43</v>
      </c>
      <c r="O7" s="2" t="s">
        <v>11</v>
      </c>
      <c r="P7" s="2" t="s">
        <v>43</v>
      </c>
      <c r="Q7" s="2" t="s">
        <v>11</v>
      </c>
    </row>
    <row r="8" spans="1:17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</row>
    <row r="9" spans="1:17" ht="60" customHeight="1">
      <c r="A9" s="6" t="s">
        <v>18</v>
      </c>
      <c r="B9" s="11">
        <v>3413898.1</v>
      </c>
      <c r="C9" s="10">
        <v>1919443.6</v>
      </c>
      <c r="D9" s="16">
        <v>6.85</v>
      </c>
      <c r="E9" s="10">
        <f>B9*D9/100</f>
        <v>233852.01984999998</v>
      </c>
      <c r="F9" s="10"/>
      <c r="G9" s="10">
        <v>194455.2</v>
      </c>
      <c r="H9" s="10">
        <v>130541.8</v>
      </c>
      <c r="I9" s="10">
        <f>G9-E9</f>
        <v>-39396.81984999997</v>
      </c>
      <c r="J9" s="10"/>
      <c r="K9" s="10"/>
      <c r="L9" s="10">
        <v>2</v>
      </c>
      <c r="M9" s="10">
        <v>132</v>
      </c>
      <c r="N9" s="10">
        <v>2</v>
      </c>
      <c r="O9" s="10">
        <v>147</v>
      </c>
      <c r="P9" s="25">
        <f>N9-L9</f>
        <v>0</v>
      </c>
      <c r="Q9" s="15">
        <f>O9-M9</f>
        <v>15</v>
      </c>
    </row>
    <row r="10" spans="1:17" ht="28.5" customHeight="1">
      <c r="A10" s="6" t="s">
        <v>19</v>
      </c>
      <c r="B10" s="11">
        <v>3252615.3</v>
      </c>
      <c r="C10" s="10">
        <v>1540757.6</v>
      </c>
      <c r="D10" s="16">
        <v>8.35</v>
      </c>
      <c r="E10" s="10">
        <f>B10*D10/100</f>
        <v>271593.37755</v>
      </c>
      <c r="F10" s="10"/>
      <c r="G10" s="10">
        <v>201651.9</v>
      </c>
      <c r="H10" s="10">
        <v>143066.1</v>
      </c>
      <c r="I10" s="10">
        <f>G10-E10</f>
        <v>-69941.47754999998</v>
      </c>
      <c r="J10" s="10"/>
      <c r="K10" s="10"/>
      <c r="L10" s="10">
        <v>2</v>
      </c>
      <c r="M10" s="10">
        <v>137</v>
      </c>
      <c r="N10" s="10">
        <v>2</v>
      </c>
      <c r="O10" s="10">
        <v>142</v>
      </c>
      <c r="P10" s="25">
        <f>N10-L10</f>
        <v>0</v>
      </c>
      <c r="Q10" s="15">
        <f>O10-M10</f>
        <v>5</v>
      </c>
    </row>
    <row r="11" spans="1:17" ht="12.75">
      <c r="A11" s="9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31.5">
      <c r="A12" s="7" t="s">
        <v>20</v>
      </c>
      <c r="B12" s="10">
        <v>501965.58</v>
      </c>
      <c r="C12" s="10">
        <v>298838.04</v>
      </c>
      <c r="D12" s="10">
        <v>8.1</v>
      </c>
      <c r="E12" s="10">
        <f>B12*D12/100</f>
        <v>40659.21198</v>
      </c>
      <c r="F12" s="10"/>
      <c r="G12" s="10">
        <v>25448.29</v>
      </c>
      <c r="H12" s="10">
        <v>17822.55</v>
      </c>
      <c r="I12" s="10">
        <f aca="true" t="shared" si="0" ref="I12:I30">G12-E12</f>
        <v>-15210.92198</v>
      </c>
      <c r="J12" s="10"/>
      <c r="K12" s="10"/>
      <c r="L12" s="12">
        <v>2</v>
      </c>
      <c r="M12" s="12">
        <v>15</v>
      </c>
      <c r="N12" s="12">
        <v>2</v>
      </c>
      <c r="O12" s="13">
        <v>15</v>
      </c>
      <c r="P12" s="18">
        <f>N12-L12</f>
        <v>0</v>
      </c>
      <c r="Q12" s="18">
        <f>O12-M12</f>
        <v>0</v>
      </c>
    </row>
    <row r="13" spans="1:17" ht="26.25" customHeight="1">
      <c r="A13" s="8" t="s">
        <v>21</v>
      </c>
      <c r="B13" s="10">
        <v>62742.9</v>
      </c>
      <c r="C13" s="10">
        <v>32046.1</v>
      </c>
      <c r="D13" s="10">
        <v>25.7</v>
      </c>
      <c r="E13" s="10">
        <f aca="true" t="shared" si="1" ref="E13:E29">B13*D13/100</f>
        <v>16124.9253</v>
      </c>
      <c r="F13" s="10"/>
      <c r="G13" s="10">
        <v>6416.6</v>
      </c>
      <c r="H13" s="10">
        <v>5934.2</v>
      </c>
      <c r="I13" s="10">
        <f t="shared" si="0"/>
        <v>-9708.3253</v>
      </c>
      <c r="J13" s="10"/>
      <c r="K13" s="10"/>
      <c r="L13" s="10">
        <v>1</v>
      </c>
      <c r="M13" s="10">
        <v>6</v>
      </c>
      <c r="N13" s="10">
        <v>1</v>
      </c>
      <c r="O13" s="10">
        <v>5</v>
      </c>
      <c r="P13" s="18">
        <f>N13-L13</f>
        <v>0</v>
      </c>
      <c r="Q13" s="18">
        <f>O13-M13</f>
        <v>-1</v>
      </c>
    </row>
    <row r="14" spans="1:17" ht="26.25" customHeight="1">
      <c r="A14" s="26" t="s">
        <v>22</v>
      </c>
      <c r="B14" s="20">
        <v>20259</v>
      </c>
      <c r="C14" s="20">
        <v>3936.5</v>
      </c>
      <c r="D14" s="20">
        <v>38.5</v>
      </c>
      <c r="E14" s="20">
        <f t="shared" si="1"/>
        <v>7799.715</v>
      </c>
      <c r="F14" s="20"/>
      <c r="G14" s="20">
        <v>6483.8</v>
      </c>
      <c r="H14" s="20">
        <v>2796</v>
      </c>
      <c r="I14" s="20">
        <f t="shared" si="0"/>
        <v>-1315.915</v>
      </c>
      <c r="J14" s="20"/>
      <c r="K14" s="20"/>
      <c r="L14" s="20">
        <v>1</v>
      </c>
      <c r="M14" s="20">
        <v>4</v>
      </c>
      <c r="N14" s="20">
        <v>1</v>
      </c>
      <c r="O14" s="20">
        <v>4</v>
      </c>
      <c r="P14" s="21">
        <f aca="true" t="shared" si="2" ref="P14:Q30">N14-L14</f>
        <v>0</v>
      </c>
      <c r="Q14" s="21">
        <f t="shared" si="2"/>
        <v>0</v>
      </c>
    </row>
    <row r="15" spans="1:17" ht="26.25" customHeight="1">
      <c r="A15" s="8" t="s">
        <v>23</v>
      </c>
      <c r="B15" s="10">
        <v>70713.4</v>
      </c>
      <c r="C15" s="10">
        <v>52282.4</v>
      </c>
      <c r="D15" s="10">
        <v>25.8</v>
      </c>
      <c r="E15" s="10">
        <f t="shared" si="1"/>
        <v>18244.0572</v>
      </c>
      <c r="F15" s="20"/>
      <c r="G15" s="10">
        <v>9393.9</v>
      </c>
      <c r="H15" s="10">
        <v>7591.9</v>
      </c>
      <c r="I15" s="10">
        <f t="shared" si="0"/>
        <v>-8850.1572</v>
      </c>
      <c r="J15" s="10"/>
      <c r="K15" s="10"/>
      <c r="L15" s="10">
        <v>2</v>
      </c>
      <c r="M15" s="10">
        <v>8</v>
      </c>
      <c r="N15" s="10">
        <v>1</v>
      </c>
      <c r="O15" s="10">
        <v>7</v>
      </c>
      <c r="P15" s="18">
        <f t="shared" si="2"/>
        <v>-1</v>
      </c>
      <c r="Q15" s="18">
        <f t="shared" si="2"/>
        <v>-1</v>
      </c>
    </row>
    <row r="16" spans="1:17" ht="26.25" customHeight="1">
      <c r="A16" s="8" t="s">
        <v>24</v>
      </c>
      <c r="B16" s="10">
        <v>89363.9</v>
      </c>
      <c r="C16" s="10">
        <v>34759.6</v>
      </c>
      <c r="D16" s="10">
        <v>17.1</v>
      </c>
      <c r="E16" s="10">
        <f t="shared" si="1"/>
        <v>15281.2269</v>
      </c>
      <c r="F16" s="10"/>
      <c r="G16" s="10">
        <v>11664.6</v>
      </c>
      <c r="H16" s="10">
        <v>7194.5</v>
      </c>
      <c r="I16" s="10">
        <f t="shared" si="0"/>
        <v>-3616.6268999999993</v>
      </c>
      <c r="J16" s="10"/>
      <c r="K16" s="10"/>
      <c r="L16" s="10">
        <v>2</v>
      </c>
      <c r="M16" s="10">
        <v>7</v>
      </c>
      <c r="N16" s="10">
        <v>2</v>
      </c>
      <c r="O16" s="10">
        <v>7</v>
      </c>
      <c r="P16" s="18">
        <f t="shared" si="2"/>
        <v>0</v>
      </c>
      <c r="Q16" s="18">
        <f t="shared" si="2"/>
        <v>0</v>
      </c>
    </row>
    <row r="17" spans="1:17" ht="26.25" customHeight="1">
      <c r="A17" s="8" t="s">
        <v>25</v>
      </c>
      <c r="B17" s="10">
        <v>50476.18</v>
      </c>
      <c r="C17" s="10">
        <v>32754.52</v>
      </c>
      <c r="D17" s="10">
        <v>25.9</v>
      </c>
      <c r="E17" s="10">
        <f t="shared" si="1"/>
        <v>13073.330619999999</v>
      </c>
      <c r="F17" s="10"/>
      <c r="G17" s="10">
        <v>5487</v>
      </c>
      <c r="H17" s="10">
        <v>4889.99</v>
      </c>
      <c r="I17" s="10">
        <f t="shared" si="0"/>
        <v>-7586.330619999999</v>
      </c>
      <c r="J17" s="10"/>
      <c r="K17" s="10"/>
      <c r="L17" s="10">
        <v>1</v>
      </c>
      <c r="M17" s="10">
        <v>5</v>
      </c>
      <c r="N17" s="10">
        <v>1</v>
      </c>
      <c r="O17" s="10">
        <v>5</v>
      </c>
      <c r="P17" s="18">
        <f t="shared" si="2"/>
        <v>0</v>
      </c>
      <c r="Q17" s="18">
        <f t="shared" si="2"/>
        <v>0</v>
      </c>
    </row>
    <row r="18" spans="1:17" ht="26.25" customHeight="1">
      <c r="A18" s="8" t="s">
        <v>26</v>
      </c>
      <c r="B18" s="10">
        <v>25345.4</v>
      </c>
      <c r="C18" s="10">
        <v>16144.5</v>
      </c>
      <c r="D18" s="10">
        <v>36.1</v>
      </c>
      <c r="E18" s="10">
        <f t="shared" si="1"/>
        <v>9149.689400000001</v>
      </c>
      <c r="F18" s="10"/>
      <c r="G18" s="10">
        <v>7965.7</v>
      </c>
      <c r="H18" s="10">
        <v>5779.2</v>
      </c>
      <c r="I18" s="10">
        <f t="shared" si="0"/>
        <v>-1183.9894000000013</v>
      </c>
      <c r="J18" s="10"/>
      <c r="K18" s="10"/>
      <c r="L18" s="10">
        <v>1</v>
      </c>
      <c r="M18" s="10">
        <v>6</v>
      </c>
      <c r="N18" s="10">
        <v>1</v>
      </c>
      <c r="O18" s="10">
        <v>6</v>
      </c>
      <c r="P18" s="18">
        <f t="shared" si="2"/>
        <v>0</v>
      </c>
      <c r="Q18" s="18">
        <f t="shared" si="2"/>
        <v>0</v>
      </c>
    </row>
    <row r="19" spans="1:17" ht="26.25" customHeight="1">
      <c r="A19" s="26" t="s">
        <v>27</v>
      </c>
      <c r="B19" s="20">
        <v>26015.7</v>
      </c>
      <c r="C19" s="20">
        <v>10698.3</v>
      </c>
      <c r="D19" s="20">
        <v>31</v>
      </c>
      <c r="E19" s="20">
        <f t="shared" si="1"/>
        <v>8064.867000000001</v>
      </c>
      <c r="F19" s="20"/>
      <c r="G19" s="20">
        <v>7480.9</v>
      </c>
      <c r="H19" s="20">
        <v>3707.4</v>
      </c>
      <c r="I19" s="20">
        <f t="shared" si="0"/>
        <v>-583.9670000000015</v>
      </c>
      <c r="J19" s="20"/>
      <c r="K19" s="20"/>
      <c r="L19" s="20">
        <v>1</v>
      </c>
      <c r="M19" s="20">
        <v>5</v>
      </c>
      <c r="N19" s="20">
        <v>1</v>
      </c>
      <c r="O19" s="20">
        <v>5</v>
      </c>
      <c r="P19" s="21">
        <f t="shared" si="2"/>
        <v>0</v>
      </c>
      <c r="Q19" s="21">
        <f t="shared" si="2"/>
        <v>0</v>
      </c>
    </row>
    <row r="20" spans="1:17" ht="26.25" customHeight="1">
      <c r="A20" s="8" t="s">
        <v>28</v>
      </c>
      <c r="B20" s="10">
        <v>47058.8</v>
      </c>
      <c r="C20" s="10">
        <v>34317.9</v>
      </c>
      <c r="D20" s="10">
        <v>26.9</v>
      </c>
      <c r="E20" s="10">
        <f t="shared" si="1"/>
        <v>12658.8172</v>
      </c>
      <c r="F20" s="10"/>
      <c r="G20" s="10">
        <v>8634.1</v>
      </c>
      <c r="H20" s="10">
        <v>8614</v>
      </c>
      <c r="I20" s="10">
        <f t="shared" si="0"/>
        <v>-4024.717199999999</v>
      </c>
      <c r="J20" s="10"/>
      <c r="K20" s="10"/>
      <c r="L20" s="10">
        <v>1</v>
      </c>
      <c r="M20" s="10">
        <v>6</v>
      </c>
      <c r="N20" s="18">
        <v>2</v>
      </c>
      <c r="O20" s="10">
        <v>6</v>
      </c>
      <c r="P20" s="15">
        <f t="shared" si="2"/>
        <v>1</v>
      </c>
      <c r="Q20" s="18">
        <f t="shared" si="2"/>
        <v>0</v>
      </c>
    </row>
    <row r="21" spans="1:17" ht="26.25" customHeight="1">
      <c r="A21" s="26" t="s">
        <v>29</v>
      </c>
      <c r="B21" s="20">
        <v>39588.6</v>
      </c>
      <c r="C21" s="20">
        <v>9163.8</v>
      </c>
      <c r="D21" s="20">
        <v>22.4</v>
      </c>
      <c r="E21" s="20">
        <f t="shared" si="1"/>
        <v>8867.846399999999</v>
      </c>
      <c r="F21" s="20"/>
      <c r="G21" s="20">
        <v>8809</v>
      </c>
      <c r="H21" s="20">
        <v>2370.9</v>
      </c>
      <c r="I21" s="20">
        <f t="shared" si="0"/>
        <v>-58.84639999999854</v>
      </c>
      <c r="J21" s="20"/>
      <c r="K21" s="20"/>
      <c r="L21" s="20">
        <v>1</v>
      </c>
      <c r="M21" s="20">
        <v>7</v>
      </c>
      <c r="N21" s="20">
        <v>1</v>
      </c>
      <c r="O21" s="20">
        <v>6</v>
      </c>
      <c r="P21" s="21">
        <f t="shared" si="2"/>
        <v>0</v>
      </c>
      <c r="Q21" s="21">
        <f t="shared" si="2"/>
        <v>-1</v>
      </c>
    </row>
    <row r="22" spans="1:17" ht="26.25" customHeight="1">
      <c r="A22" s="8" t="s">
        <v>30</v>
      </c>
      <c r="B22" s="10">
        <v>55981.5</v>
      </c>
      <c r="C22" s="10">
        <v>34082.6</v>
      </c>
      <c r="D22" s="10">
        <v>28.6</v>
      </c>
      <c r="E22" s="10">
        <f t="shared" si="1"/>
        <v>16010.709</v>
      </c>
      <c r="F22" s="10"/>
      <c r="G22" s="10">
        <v>15271</v>
      </c>
      <c r="H22" s="10">
        <v>9906.6</v>
      </c>
      <c r="I22" s="10">
        <f t="shared" si="0"/>
        <v>-739.7090000000007</v>
      </c>
      <c r="J22" s="10"/>
      <c r="K22" s="10"/>
      <c r="L22" s="10">
        <v>2</v>
      </c>
      <c r="M22" s="10">
        <v>8</v>
      </c>
      <c r="N22" s="10">
        <v>2</v>
      </c>
      <c r="O22" s="10">
        <v>8</v>
      </c>
      <c r="P22" s="18">
        <f t="shared" si="2"/>
        <v>0</v>
      </c>
      <c r="Q22" s="18">
        <f t="shared" si="2"/>
        <v>0</v>
      </c>
    </row>
    <row r="23" spans="1:17" s="27" customFormat="1" ht="26.25" customHeight="1">
      <c r="A23" s="8" t="s">
        <v>31</v>
      </c>
      <c r="B23" s="18">
        <v>81853.7</v>
      </c>
      <c r="C23" s="10">
        <v>55933.7</v>
      </c>
      <c r="D23" s="10">
        <v>24.4</v>
      </c>
      <c r="E23" s="10">
        <f t="shared" si="1"/>
        <v>19972.302799999998</v>
      </c>
      <c r="F23" s="10"/>
      <c r="G23" s="10">
        <v>11993.6</v>
      </c>
      <c r="H23" s="10">
        <v>9062.1</v>
      </c>
      <c r="I23" s="10">
        <f t="shared" si="0"/>
        <v>-7978.702799999997</v>
      </c>
      <c r="J23" s="10"/>
      <c r="K23" s="10"/>
      <c r="L23" s="10">
        <v>2</v>
      </c>
      <c r="M23" s="10">
        <v>8</v>
      </c>
      <c r="N23" s="10">
        <v>2</v>
      </c>
      <c r="O23" s="10">
        <v>8</v>
      </c>
      <c r="P23" s="18">
        <f t="shared" si="2"/>
        <v>0</v>
      </c>
      <c r="Q23" s="18">
        <f t="shared" si="2"/>
        <v>0</v>
      </c>
    </row>
    <row r="24" spans="1:17" ht="26.25" customHeight="1">
      <c r="A24" s="8" t="s">
        <v>32</v>
      </c>
      <c r="B24" s="10">
        <v>55876.7</v>
      </c>
      <c r="C24" s="10">
        <v>37154.6</v>
      </c>
      <c r="D24" s="10">
        <v>19.5</v>
      </c>
      <c r="E24" s="10">
        <f t="shared" si="1"/>
        <v>10895.956499999998</v>
      </c>
      <c r="F24" s="10"/>
      <c r="G24" s="10">
        <v>8144.5</v>
      </c>
      <c r="H24" s="10">
        <v>6098.1</v>
      </c>
      <c r="I24" s="10">
        <f>G24-E24</f>
        <v>-2751.4564999999984</v>
      </c>
      <c r="J24" s="10"/>
      <c r="K24" s="10"/>
      <c r="L24" s="10">
        <v>1</v>
      </c>
      <c r="M24" s="10">
        <v>7</v>
      </c>
      <c r="N24" s="10">
        <v>1</v>
      </c>
      <c r="O24" s="10">
        <v>6</v>
      </c>
      <c r="P24" s="18">
        <f t="shared" si="2"/>
        <v>0</v>
      </c>
      <c r="Q24" s="18">
        <f t="shared" si="2"/>
        <v>-1</v>
      </c>
    </row>
    <row r="25" spans="1:17" ht="26.25" customHeight="1">
      <c r="A25" s="8" t="s">
        <v>33</v>
      </c>
      <c r="B25" s="10">
        <v>60963</v>
      </c>
      <c r="C25" s="10">
        <v>44781.6</v>
      </c>
      <c r="D25" s="10">
        <v>18.1</v>
      </c>
      <c r="E25" s="10">
        <f t="shared" si="1"/>
        <v>11034.303</v>
      </c>
      <c r="F25" s="10"/>
      <c r="G25" s="10">
        <v>8570.3</v>
      </c>
      <c r="H25" s="10">
        <v>4759.3</v>
      </c>
      <c r="I25" s="10">
        <f t="shared" si="0"/>
        <v>-2464.0030000000006</v>
      </c>
      <c r="J25" s="10"/>
      <c r="K25" s="10"/>
      <c r="L25" s="10">
        <v>1</v>
      </c>
      <c r="M25" s="10">
        <v>7</v>
      </c>
      <c r="N25" s="10">
        <v>1</v>
      </c>
      <c r="O25" s="10">
        <v>7</v>
      </c>
      <c r="P25" s="18">
        <f t="shared" si="2"/>
        <v>0</v>
      </c>
      <c r="Q25" s="18">
        <f t="shared" si="2"/>
        <v>0</v>
      </c>
    </row>
    <row r="26" spans="1:17" ht="26.25" customHeight="1">
      <c r="A26" s="8" t="s">
        <v>34</v>
      </c>
      <c r="B26" s="10">
        <v>59326.7</v>
      </c>
      <c r="C26" s="10">
        <v>34094.6</v>
      </c>
      <c r="D26" s="10">
        <v>26.1</v>
      </c>
      <c r="E26" s="10">
        <f t="shared" si="1"/>
        <v>15484.2687</v>
      </c>
      <c r="F26" s="10"/>
      <c r="G26" s="10">
        <v>6458.4</v>
      </c>
      <c r="H26" s="10">
        <v>6253.9</v>
      </c>
      <c r="I26" s="10">
        <f>G26-E26</f>
        <v>-9025.8687</v>
      </c>
      <c r="J26" s="10"/>
      <c r="K26" s="10"/>
      <c r="L26" s="10">
        <v>1</v>
      </c>
      <c r="M26" s="10">
        <v>6</v>
      </c>
      <c r="N26" s="10">
        <v>1</v>
      </c>
      <c r="O26" s="10">
        <v>6</v>
      </c>
      <c r="P26" s="18">
        <f t="shared" si="2"/>
        <v>0</v>
      </c>
      <c r="Q26" s="18">
        <f t="shared" si="2"/>
        <v>0</v>
      </c>
    </row>
    <row r="27" spans="1:17" ht="26.25" customHeight="1">
      <c r="A27" s="26" t="s">
        <v>35</v>
      </c>
      <c r="B27" s="20">
        <v>25525.4</v>
      </c>
      <c r="C27" s="20">
        <v>11329.5</v>
      </c>
      <c r="D27" s="20">
        <v>27.3</v>
      </c>
      <c r="E27" s="20">
        <f t="shared" si="1"/>
        <v>6968.434200000001</v>
      </c>
      <c r="F27" s="20"/>
      <c r="G27" s="20">
        <v>8231.5</v>
      </c>
      <c r="H27" s="20">
        <v>2999.8</v>
      </c>
      <c r="I27" s="21">
        <f t="shared" si="0"/>
        <v>1263.0657999999994</v>
      </c>
      <c r="J27" s="21"/>
      <c r="K27" s="21"/>
      <c r="L27" s="21">
        <v>1</v>
      </c>
      <c r="M27" s="21">
        <v>6</v>
      </c>
      <c r="N27" s="21">
        <v>1</v>
      </c>
      <c r="O27" s="21">
        <v>6</v>
      </c>
      <c r="P27" s="21">
        <f t="shared" si="2"/>
        <v>0</v>
      </c>
      <c r="Q27" s="21">
        <f t="shared" si="2"/>
        <v>0</v>
      </c>
    </row>
    <row r="28" spans="1:17" ht="26.25" customHeight="1">
      <c r="A28" s="8" t="s">
        <v>36</v>
      </c>
      <c r="B28" s="10">
        <v>33683.8</v>
      </c>
      <c r="C28" s="10">
        <v>23990.2</v>
      </c>
      <c r="D28" s="10">
        <v>30.9</v>
      </c>
      <c r="E28" s="10">
        <f t="shared" si="1"/>
        <v>10408.2942</v>
      </c>
      <c r="F28" s="10"/>
      <c r="G28" s="10">
        <v>7406.7</v>
      </c>
      <c r="H28" s="10">
        <v>5788.5</v>
      </c>
      <c r="I28" s="10">
        <f t="shared" si="0"/>
        <v>-3001.5942000000005</v>
      </c>
      <c r="J28" s="10"/>
      <c r="K28" s="10"/>
      <c r="L28" s="10">
        <v>1</v>
      </c>
      <c r="M28" s="10">
        <v>6</v>
      </c>
      <c r="N28" s="10">
        <v>1</v>
      </c>
      <c r="O28" s="10">
        <v>8</v>
      </c>
      <c r="P28" s="18">
        <f t="shared" si="2"/>
        <v>0</v>
      </c>
      <c r="Q28" s="15">
        <f t="shared" si="2"/>
        <v>2</v>
      </c>
    </row>
    <row r="29" spans="1:17" ht="26.25" customHeight="1">
      <c r="A29" s="8" t="s">
        <v>37</v>
      </c>
      <c r="B29" s="10">
        <v>20277.5</v>
      </c>
      <c r="C29" s="10">
        <v>15036.7</v>
      </c>
      <c r="D29" s="10">
        <v>30</v>
      </c>
      <c r="E29" s="10">
        <f t="shared" si="1"/>
        <v>6083.25</v>
      </c>
      <c r="F29" s="10"/>
      <c r="G29" s="10">
        <v>5361.4</v>
      </c>
      <c r="H29" s="10">
        <v>3621.5</v>
      </c>
      <c r="I29" s="10">
        <f t="shared" si="0"/>
        <v>-721.8500000000004</v>
      </c>
      <c r="J29" s="10"/>
      <c r="K29" s="10"/>
      <c r="L29" s="10">
        <v>1</v>
      </c>
      <c r="M29" s="10">
        <v>5</v>
      </c>
      <c r="N29" s="10">
        <v>1</v>
      </c>
      <c r="O29" s="10">
        <v>3</v>
      </c>
      <c r="P29" s="18">
        <f t="shared" si="2"/>
        <v>0</v>
      </c>
      <c r="Q29" s="18">
        <f t="shared" si="2"/>
        <v>-2</v>
      </c>
    </row>
    <row r="30" spans="1:17" s="27" customFormat="1" ht="26.25" customHeight="1">
      <c r="A30" s="8" t="s">
        <v>38</v>
      </c>
      <c r="B30" s="10">
        <v>49162.5</v>
      </c>
      <c r="C30" s="10">
        <v>26240.1</v>
      </c>
      <c r="D30" s="10">
        <v>27.8</v>
      </c>
      <c r="E30" s="10">
        <v>13468.9</v>
      </c>
      <c r="F30" s="10"/>
      <c r="G30" s="10">
        <v>7588.6</v>
      </c>
      <c r="H30" s="10">
        <v>6458.2</v>
      </c>
      <c r="I30" s="10">
        <f t="shared" si="0"/>
        <v>-5880.299999999999</v>
      </c>
      <c r="J30" s="10"/>
      <c r="K30" s="10"/>
      <c r="L30" s="10">
        <v>1</v>
      </c>
      <c r="M30" s="10">
        <v>6</v>
      </c>
      <c r="N30" s="10">
        <v>1</v>
      </c>
      <c r="O30" s="10">
        <v>6</v>
      </c>
      <c r="P30" s="18">
        <f t="shared" si="2"/>
        <v>0</v>
      </c>
      <c r="Q30" s="18">
        <f t="shared" si="2"/>
        <v>0</v>
      </c>
    </row>
    <row r="31" spans="1:17" ht="12.75">
      <c r="A31" s="22" t="s">
        <v>39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4"/>
      <c r="Q31" s="24"/>
    </row>
  </sheetData>
  <sheetProtection/>
  <mergeCells count="19">
    <mergeCell ref="P5:Q6"/>
    <mergeCell ref="B6:B7"/>
    <mergeCell ref="C6:C7"/>
    <mergeCell ref="D6:D7"/>
    <mergeCell ref="E6:E7"/>
    <mergeCell ref="F6:F7"/>
    <mergeCell ref="G6:G7"/>
    <mergeCell ref="H6:H7"/>
    <mergeCell ref="I6:J6"/>
    <mergeCell ref="L6:M6"/>
    <mergeCell ref="B1:O1"/>
    <mergeCell ref="B2:O2"/>
    <mergeCell ref="B3:O3"/>
    <mergeCell ref="A5:A7"/>
    <mergeCell ref="B5:C5"/>
    <mergeCell ref="D5:J5"/>
    <mergeCell ref="K5:K7"/>
    <mergeCell ref="L5:O5"/>
    <mergeCell ref="N6:O6"/>
  </mergeCells>
  <printOptions horizontalCentered="1"/>
  <pageMargins left="0.1968503937007874" right="0.3937007874015748" top="0.3937007874015748" bottom="0.5905511811023623" header="0.5118110236220472" footer="0.5118110236220472"/>
  <pageSetup fitToHeight="1" fitToWidth="1" horizontalDpi="600" verticalDpi="600" orientation="landscape" paperSize="9" scale="54" r:id="rId1"/>
  <rowBreaks count="1" manualBreakCount="1">
    <brk id="9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Q34"/>
  <sheetViews>
    <sheetView zoomScale="75" zoomScaleNormal="75" zoomScalePageLayoutView="0" workbookViewId="0" topLeftCell="A1">
      <pane ySplit="8" topLeftCell="A21" activePane="bottomLeft" state="frozen"/>
      <selection pane="topLeft" activeCell="A1" sqref="A1"/>
      <selection pane="bottomLeft" activeCell="T15" sqref="T15"/>
    </sheetView>
  </sheetViews>
  <sheetFormatPr defaultColWidth="9.140625" defaultRowHeight="12.75"/>
  <cols>
    <col min="1" max="1" width="38.8515625" style="0" customWidth="1"/>
    <col min="2" max="6" width="13.57421875" style="0" customWidth="1"/>
    <col min="7" max="8" width="13.7109375" style="0" customWidth="1"/>
    <col min="9" max="9" width="11.57421875" style="0" customWidth="1"/>
    <col min="10" max="10" width="11.8515625" style="0" customWidth="1"/>
    <col min="11" max="11" width="16.57421875" style="0" customWidth="1"/>
    <col min="12" max="12" width="14.57421875" style="0" customWidth="1"/>
    <col min="13" max="15" width="14.7109375" style="0" customWidth="1"/>
  </cols>
  <sheetData>
    <row r="1" spans="2:15" ht="15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6"/>
      <c r="M1" s="66"/>
      <c r="N1" s="66"/>
      <c r="O1" s="66"/>
    </row>
    <row r="2" spans="2:15" ht="48.75" customHeight="1">
      <c r="B2" s="67" t="s">
        <v>12</v>
      </c>
      <c r="C2" s="67"/>
      <c r="D2" s="67"/>
      <c r="E2" s="67"/>
      <c r="F2" s="67"/>
      <c r="G2" s="67"/>
      <c r="H2" s="67"/>
      <c r="I2" s="67"/>
      <c r="J2" s="67"/>
      <c r="K2" s="67"/>
      <c r="L2" s="66"/>
      <c r="M2" s="66"/>
      <c r="N2" s="66"/>
      <c r="O2" s="66"/>
    </row>
    <row r="3" spans="2:15" ht="17.25" customHeight="1">
      <c r="B3" s="68" t="s">
        <v>49</v>
      </c>
      <c r="C3" s="68"/>
      <c r="D3" s="68"/>
      <c r="E3" s="68"/>
      <c r="F3" s="68"/>
      <c r="G3" s="68"/>
      <c r="H3" s="68"/>
      <c r="I3" s="68"/>
      <c r="J3" s="68"/>
      <c r="K3" s="68"/>
      <c r="L3" s="69"/>
      <c r="M3" s="69"/>
      <c r="N3" s="69"/>
      <c r="O3" s="69"/>
    </row>
    <row r="4" spans="2:15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ht="49.5" customHeight="1">
      <c r="A5" s="50" t="s">
        <v>17</v>
      </c>
      <c r="B5" s="50" t="s">
        <v>1</v>
      </c>
      <c r="C5" s="53"/>
      <c r="D5" s="58" t="s">
        <v>10</v>
      </c>
      <c r="E5" s="70"/>
      <c r="F5" s="70"/>
      <c r="G5" s="70"/>
      <c r="H5" s="70"/>
      <c r="I5" s="70"/>
      <c r="J5" s="71"/>
      <c r="K5" s="51" t="s">
        <v>15</v>
      </c>
      <c r="L5" s="58" t="s">
        <v>3</v>
      </c>
      <c r="M5" s="59"/>
      <c r="N5" s="60"/>
      <c r="O5" s="61"/>
      <c r="P5" s="46" t="s">
        <v>44</v>
      </c>
      <c r="Q5" s="47"/>
    </row>
    <row r="6" spans="1:17" ht="111.75" customHeight="1">
      <c r="A6" s="50"/>
      <c r="B6" s="72" t="s">
        <v>4</v>
      </c>
      <c r="C6" s="72" t="s">
        <v>2</v>
      </c>
      <c r="D6" s="72" t="s">
        <v>5</v>
      </c>
      <c r="E6" s="72" t="s">
        <v>40</v>
      </c>
      <c r="F6" s="72" t="s">
        <v>13</v>
      </c>
      <c r="G6" s="72" t="s">
        <v>6</v>
      </c>
      <c r="H6" s="72" t="s">
        <v>7</v>
      </c>
      <c r="I6" s="54" t="s">
        <v>8</v>
      </c>
      <c r="J6" s="55"/>
      <c r="K6" s="56"/>
      <c r="L6" s="62" t="s">
        <v>9</v>
      </c>
      <c r="M6" s="63"/>
      <c r="N6" s="58" t="s">
        <v>14</v>
      </c>
      <c r="O6" s="64"/>
      <c r="P6" s="48"/>
      <c r="Q6" s="49"/>
    </row>
    <row r="7" spans="1:17" ht="107.25" customHeight="1">
      <c r="A7" s="50"/>
      <c r="B7" s="73"/>
      <c r="C7" s="73"/>
      <c r="D7" s="73"/>
      <c r="E7" s="73"/>
      <c r="F7" s="73"/>
      <c r="G7" s="73"/>
      <c r="H7" s="73"/>
      <c r="I7" s="5" t="s">
        <v>50</v>
      </c>
      <c r="J7" s="5" t="s">
        <v>51</v>
      </c>
      <c r="K7" s="57"/>
      <c r="L7" s="2" t="s">
        <v>43</v>
      </c>
      <c r="M7" s="2" t="s">
        <v>11</v>
      </c>
      <c r="N7" s="2" t="s">
        <v>43</v>
      </c>
      <c r="O7" s="2" t="s">
        <v>11</v>
      </c>
      <c r="P7" s="2" t="s">
        <v>43</v>
      </c>
      <c r="Q7" s="2" t="s">
        <v>11</v>
      </c>
    </row>
    <row r="8" spans="1:17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</row>
    <row r="9" spans="1:17" ht="60" customHeight="1">
      <c r="A9" s="6" t="s">
        <v>18</v>
      </c>
      <c r="B9" s="11">
        <v>3270687.8</v>
      </c>
      <c r="C9" s="10">
        <v>2922346.2</v>
      </c>
      <c r="D9" s="16">
        <v>6.85</v>
      </c>
      <c r="E9" s="10">
        <f>B9*D9/100</f>
        <v>224042.11429999996</v>
      </c>
      <c r="F9" s="10">
        <f>C9*D9/100</f>
        <v>200180.71469999998</v>
      </c>
      <c r="G9" s="10">
        <v>190836</v>
      </c>
      <c r="H9" s="10">
        <v>183543.3</v>
      </c>
      <c r="I9" s="10">
        <f>G9-E9</f>
        <v>-33206.11429999996</v>
      </c>
      <c r="J9" s="18">
        <f>H9-F9</f>
        <v>-16637.414699999994</v>
      </c>
      <c r="K9" s="10"/>
      <c r="L9" s="10">
        <v>2</v>
      </c>
      <c r="M9" s="10">
        <v>132</v>
      </c>
      <c r="N9" s="10">
        <v>2</v>
      </c>
      <c r="O9" s="10">
        <v>147</v>
      </c>
      <c r="P9" s="18">
        <f>N9-L9</f>
        <v>0</v>
      </c>
      <c r="Q9" s="15">
        <f>O9-M9</f>
        <v>15</v>
      </c>
    </row>
    <row r="10" spans="1:17" s="27" customFormat="1" ht="28.5" customHeight="1">
      <c r="A10" s="8" t="s">
        <v>19</v>
      </c>
      <c r="B10" s="11">
        <v>2871630.1</v>
      </c>
      <c r="C10" s="10">
        <v>2247947.6</v>
      </c>
      <c r="D10" s="16">
        <v>8.35</v>
      </c>
      <c r="E10" s="10">
        <f>B10*D10/100</f>
        <v>239781.11335</v>
      </c>
      <c r="F10" s="10">
        <f>C10*D10/100</f>
        <v>187703.6246</v>
      </c>
      <c r="G10" s="10">
        <v>201335.5</v>
      </c>
      <c r="H10" s="10">
        <v>200849.3</v>
      </c>
      <c r="I10" s="18">
        <f>G10-E10</f>
        <v>-38445.61335</v>
      </c>
      <c r="J10" s="15">
        <f>H10-F10</f>
        <v>13145.675399999978</v>
      </c>
      <c r="K10" s="18"/>
      <c r="L10" s="18">
        <v>2</v>
      </c>
      <c r="M10" s="18">
        <v>137</v>
      </c>
      <c r="N10" s="18">
        <v>2</v>
      </c>
      <c r="O10" s="18">
        <v>137</v>
      </c>
      <c r="P10" s="18">
        <f>N10-L10</f>
        <v>0</v>
      </c>
      <c r="Q10" s="18">
        <f>O10-M10</f>
        <v>0</v>
      </c>
    </row>
    <row r="11" spans="1:17" ht="12.75">
      <c r="A11" s="9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31.5">
      <c r="A12" s="7" t="s">
        <v>20</v>
      </c>
      <c r="B12" s="10">
        <v>511948.98</v>
      </c>
      <c r="C12" s="10">
        <v>475853.4</v>
      </c>
      <c r="D12" s="10">
        <v>8.1</v>
      </c>
      <c r="E12" s="10">
        <f>B12*D12/100</f>
        <v>41467.867379999996</v>
      </c>
      <c r="F12" s="10">
        <f aca="true" t="shared" si="0" ref="F12:F23">C12*D12/100</f>
        <v>38544.1254</v>
      </c>
      <c r="G12" s="10">
        <v>25181.1</v>
      </c>
      <c r="H12" s="10">
        <v>25111.9</v>
      </c>
      <c r="I12" s="10">
        <f aca="true" t="shared" si="1" ref="I12:I30">G12-E12</f>
        <v>-16286.767379999998</v>
      </c>
      <c r="J12" s="10">
        <f aca="true" t="shared" si="2" ref="J12:J23">H12-F12</f>
        <v>-13432.225399999996</v>
      </c>
      <c r="K12" s="10"/>
      <c r="L12" s="12">
        <v>2</v>
      </c>
      <c r="M12" s="12">
        <v>15</v>
      </c>
      <c r="N12" s="10">
        <v>2</v>
      </c>
      <c r="O12" s="13">
        <v>15</v>
      </c>
      <c r="P12" s="18">
        <f>N12-L12</f>
        <v>0</v>
      </c>
      <c r="Q12" s="18">
        <f>O12-M12</f>
        <v>0</v>
      </c>
    </row>
    <row r="13" spans="1:17" ht="26.25" customHeight="1">
      <c r="A13" s="8" t="s">
        <v>21</v>
      </c>
      <c r="B13" s="10">
        <v>65497.7</v>
      </c>
      <c r="C13" s="10">
        <v>62351.8</v>
      </c>
      <c r="D13" s="10">
        <v>25.7</v>
      </c>
      <c r="E13" s="10">
        <f aca="true" t="shared" si="3" ref="E13:E29">B13*D13/100</f>
        <v>16832.9089</v>
      </c>
      <c r="F13" s="10">
        <f t="shared" si="0"/>
        <v>16024.4126</v>
      </c>
      <c r="G13" s="10">
        <v>8621.3</v>
      </c>
      <c r="H13" s="10">
        <v>8043.1</v>
      </c>
      <c r="I13" s="10">
        <f t="shared" si="1"/>
        <v>-8211.6089</v>
      </c>
      <c r="J13" s="10">
        <f t="shared" si="2"/>
        <v>-7981.312599999999</v>
      </c>
      <c r="K13" s="10"/>
      <c r="L13" s="10">
        <v>1</v>
      </c>
      <c r="M13" s="10">
        <v>6</v>
      </c>
      <c r="N13" s="10">
        <v>1</v>
      </c>
      <c r="O13" s="10">
        <v>5</v>
      </c>
      <c r="P13" s="18">
        <f>N13-L13</f>
        <v>0</v>
      </c>
      <c r="Q13" s="18">
        <f>O13-M13</f>
        <v>-1</v>
      </c>
    </row>
    <row r="14" spans="1:17" ht="26.25" customHeight="1">
      <c r="A14" s="8" t="s">
        <v>22</v>
      </c>
      <c r="B14" s="10">
        <v>27854.6</v>
      </c>
      <c r="C14" s="10">
        <v>26879.2</v>
      </c>
      <c r="D14" s="10">
        <v>38.5</v>
      </c>
      <c r="E14" s="10">
        <f t="shared" si="3"/>
        <v>10724.020999999999</v>
      </c>
      <c r="F14" s="10">
        <f t="shared" si="0"/>
        <v>10348.492</v>
      </c>
      <c r="G14" s="10">
        <v>7392</v>
      </c>
      <c r="H14" s="10">
        <v>7380.2</v>
      </c>
      <c r="I14" s="10">
        <f t="shared" si="1"/>
        <v>-3332.020999999999</v>
      </c>
      <c r="J14" s="10">
        <f t="shared" si="2"/>
        <v>-2968.2920000000004</v>
      </c>
      <c r="K14" s="10"/>
      <c r="L14" s="10">
        <v>1</v>
      </c>
      <c r="M14" s="10">
        <v>4</v>
      </c>
      <c r="N14" s="10">
        <v>1</v>
      </c>
      <c r="O14" s="10">
        <v>4</v>
      </c>
      <c r="P14" s="18">
        <f aca="true" t="shared" si="4" ref="P14:Q30">N14-L14</f>
        <v>0</v>
      </c>
      <c r="Q14" s="18">
        <f t="shared" si="4"/>
        <v>0</v>
      </c>
    </row>
    <row r="15" spans="1:17" ht="26.25" customHeight="1">
      <c r="A15" s="8" t="s">
        <v>23</v>
      </c>
      <c r="B15" s="10">
        <v>86076.2</v>
      </c>
      <c r="C15" s="10">
        <v>83542.8</v>
      </c>
      <c r="D15" s="10">
        <v>25.8</v>
      </c>
      <c r="E15" s="10">
        <f t="shared" si="3"/>
        <v>22207.6596</v>
      </c>
      <c r="F15" s="10">
        <f t="shared" si="0"/>
        <v>21554.042400000002</v>
      </c>
      <c r="G15" s="10">
        <v>10468.2</v>
      </c>
      <c r="H15" s="10">
        <v>10468.2</v>
      </c>
      <c r="I15" s="10">
        <f t="shared" si="1"/>
        <v>-11739.459599999998</v>
      </c>
      <c r="J15" s="10">
        <f t="shared" si="2"/>
        <v>-11085.842400000001</v>
      </c>
      <c r="K15" s="10"/>
      <c r="L15" s="10">
        <v>2</v>
      </c>
      <c r="M15" s="10">
        <v>8</v>
      </c>
      <c r="N15" s="10">
        <v>1</v>
      </c>
      <c r="O15" s="10">
        <v>7</v>
      </c>
      <c r="P15" s="18">
        <f t="shared" si="4"/>
        <v>-1</v>
      </c>
      <c r="Q15" s="18">
        <f t="shared" si="4"/>
        <v>-1</v>
      </c>
    </row>
    <row r="16" spans="1:17" ht="26.25" customHeight="1">
      <c r="A16" s="8" t="s">
        <v>24</v>
      </c>
      <c r="B16" s="10">
        <v>52054.2</v>
      </c>
      <c r="C16" s="10">
        <v>51757</v>
      </c>
      <c r="D16" s="10">
        <v>17.1</v>
      </c>
      <c r="E16" s="10">
        <f t="shared" si="3"/>
        <v>8901.2682</v>
      </c>
      <c r="F16" s="10">
        <f t="shared" si="0"/>
        <v>8850.447</v>
      </c>
      <c r="G16" s="10">
        <v>13247.2</v>
      </c>
      <c r="H16" s="10">
        <v>11287.3</v>
      </c>
      <c r="I16" s="15">
        <f t="shared" si="1"/>
        <v>4345.9318</v>
      </c>
      <c r="J16" s="15">
        <f t="shared" si="2"/>
        <v>2436.852999999999</v>
      </c>
      <c r="K16" s="10"/>
      <c r="L16" s="10">
        <v>2</v>
      </c>
      <c r="M16" s="10">
        <v>7</v>
      </c>
      <c r="N16" s="10">
        <v>2</v>
      </c>
      <c r="O16" s="10">
        <v>7</v>
      </c>
      <c r="P16" s="18">
        <f t="shared" si="4"/>
        <v>0</v>
      </c>
      <c r="Q16" s="18">
        <f t="shared" si="4"/>
        <v>0</v>
      </c>
    </row>
    <row r="17" spans="1:17" ht="26.25" customHeight="1">
      <c r="A17" s="8" t="s">
        <v>25</v>
      </c>
      <c r="B17" s="10">
        <v>53339.8</v>
      </c>
      <c r="C17" s="10">
        <v>52473.6</v>
      </c>
      <c r="D17" s="10">
        <v>25.9</v>
      </c>
      <c r="E17" s="10">
        <f t="shared" si="3"/>
        <v>13815.0082</v>
      </c>
      <c r="F17" s="10">
        <f t="shared" si="0"/>
        <v>13590.6624</v>
      </c>
      <c r="G17" s="10">
        <v>6954.5</v>
      </c>
      <c r="H17" s="10">
        <v>6901.3</v>
      </c>
      <c r="I17" s="10">
        <f t="shared" si="1"/>
        <v>-6860.5082</v>
      </c>
      <c r="J17" s="10">
        <f t="shared" si="2"/>
        <v>-6689.362399999999</v>
      </c>
      <c r="K17" s="10"/>
      <c r="L17" s="10">
        <v>1</v>
      </c>
      <c r="M17" s="10">
        <v>5</v>
      </c>
      <c r="N17" s="10">
        <v>1</v>
      </c>
      <c r="O17" s="10">
        <v>5</v>
      </c>
      <c r="P17" s="18">
        <f t="shared" si="4"/>
        <v>0</v>
      </c>
      <c r="Q17" s="18">
        <f t="shared" si="4"/>
        <v>0</v>
      </c>
    </row>
    <row r="18" spans="1:17" s="27" customFormat="1" ht="26.25" customHeight="1">
      <c r="A18" s="8" t="s">
        <v>26</v>
      </c>
      <c r="B18" s="10">
        <v>25501.8</v>
      </c>
      <c r="C18" s="10">
        <v>22595.5</v>
      </c>
      <c r="D18" s="10">
        <v>36.1</v>
      </c>
      <c r="E18" s="10">
        <f t="shared" si="3"/>
        <v>9206.1498</v>
      </c>
      <c r="F18" s="10">
        <f t="shared" si="0"/>
        <v>8156.9755000000005</v>
      </c>
      <c r="G18" s="10">
        <v>8113.9</v>
      </c>
      <c r="H18" s="10">
        <v>8080.6</v>
      </c>
      <c r="I18" s="10">
        <f t="shared" si="1"/>
        <v>-1092.2497999999996</v>
      </c>
      <c r="J18" s="10">
        <f t="shared" si="2"/>
        <v>-76.3755000000001</v>
      </c>
      <c r="K18" s="10"/>
      <c r="L18" s="10">
        <v>1</v>
      </c>
      <c r="M18" s="10">
        <v>6</v>
      </c>
      <c r="N18" s="10">
        <v>1</v>
      </c>
      <c r="O18" s="10">
        <v>6</v>
      </c>
      <c r="P18" s="18">
        <f t="shared" si="4"/>
        <v>0</v>
      </c>
      <c r="Q18" s="18">
        <f t="shared" si="4"/>
        <v>0</v>
      </c>
    </row>
    <row r="19" spans="1:17" ht="26.25" customHeight="1">
      <c r="A19" s="8" t="s">
        <v>27</v>
      </c>
      <c r="B19" s="10">
        <v>25707</v>
      </c>
      <c r="C19" s="10">
        <v>25643.1</v>
      </c>
      <c r="D19" s="10">
        <v>31</v>
      </c>
      <c r="E19" s="10">
        <f t="shared" si="3"/>
        <v>7969.17</v>
      </c>
      <c r="F19" s="10">
        <f t="shared" si="0"/>
        <v>7949.361</v>
      </c>
      <c r="G19" s="10">
        <v>7727.7</v>
      </c>
      <c r="H19" s="10">
        <v>7687</v>
      </c>
      <c r="I19" s="10">
        <f t="shared" si="1"/>
        <v>-241.47000000000025</v>
      </c>
      <c r="J19" s="10">
        <f t="shared" si="2"/>
        <v>-262.3609999999999</v>
      </c>
      <c r="K19" s="10"/>
      <c r="L19" s="10">
        <v>1</v>
      </c>
      <c r="M19" s="10">
        <v>5</v>
      </c>
      <c r="N19" s="10">
        <v>1</v>
      </c>
      <c r="O19" s="10">
        <v>5</v>
      </c>
      <c r="P19" s="18">
        <f t="shared" si="4"/>
        <v>0</v>
      </c>
      <c r="Q19" s="18">
        <f t="shared" si="4"/>
        <v>0</v>
      </c>
    </row>
    <row r="20" spans="1:17" ht="26.25" customHeight="1">
      <c r="A20" s="8" t="s">
        <v>28</v>
      </c>
      <c r="B20" s="10">
        <v>47408.5</v>
      </c>
      <c r="C20" s="10">
        <v>45973.6</v>
      </c>
      <c r="D20" s="10">
        <v>26.9</v>
      </c>
      <c r="E20" s="10">
        <f t="shared" si="3"/>
        <v>12752.886499999999</v>
      </c>
      <c r="F20" s="10">
        <f t="shared" si="0"/>
        <v>12366.898399999998</v>
      </c>
      <c r="G20" s="10">
        <v>9482.1</v>
      </c>
      <c r="H20" s="10">
        <v>9482.1</v>
      </c>
      <c r="I20" s="10">
        <f t="shared" si="1"/>
        <v>-3270.7864999999983</v>
      </c>
      <c r="J20" s="10">
        <f t="shared" si="2"/>
        <v>-2884.798399999998</v>
      </c>
      <c r="K20" s="10"/>
      <c r="L20" s="10">
        <v>1</v>
      </c>
      <c r="M20" s="10">
        <v>6</v>
      </c>
      <c r="N20" s="18">
        <v>1</v>
      </c>
      <c r="O20" s="10">
        <v>6</v>
      </c>
      <c r="P20" s="18">
        <f t="shared" si="4"/>
        <v>0</v>
      </c>
      <c r="Q20" s="18">
        <f t="shared" si="4"/>
        <v>0</v>
      </c>
    </row>
    <row r="21" spans="1:17" ht="26.25" customHeight="1">
      <c r="A21" s="8" t="s">
        <v>29</v>
      </c>
      <c r="B21" s="10">
        <v>50751.2</v>
      </c>
      <c r="C21" s="10">
        <v>50625.6</v>
      </c>
      <c r="D21" s="10">
        <v>22.4</v>
      </c>
      <c r="E21" s="10">
        <f t="shared" si="3"/>
        <v>11368.268799999998</v>
      </c>
      <c r="F21" s="10">
        <f t="shared" si="0"/>
        <v>11340.134399999999</v>
      </c>
      <c r="G21" s="10">
        <v>8268</v>
      </c>
      <c r="H21" s="10">
        <v>8267.7</v>
      </c>
      <c r="I21" s="10">
        <f t="shared" si="1"/>
        <v>-3100.268799999998</v>
      </c>
      <c r="J21" s="10">
        <f t="shared" si="2"/>
        <v>-3072.4343999999983</v>
      </c>
      <c r="K21" s="10"/>
      <c r="L21" s="10">
        <v>1</v>
      </c>
      <c r="M21" s="10">
        <v>7</v>
      </c>
      <c r="N21" s="10">
        <v>1</v>
      </c>
      <c r="O21" s="10">
        <v>6</v>
      </c>
      <c r="P21" s="18">
        <f t="shared" si="4"/>
        <v>0</v>
      </c>
      <c r="Q21" s="18">
        <f t="shared" si="4"/>
        <v>-1</v>
      </c>
    </row>
    <row r="22" spans="1:17" ht="26.25" customHeight="1">
      <c r="A22" s="8" t="s">
        <v>30</v>
      </c>
      <c r="B22" s="10">
        <v>55727.2</v>
      </c>
      <c r="C22" s="10">
        <v>53700</v>
      </c>
      <c r="D22" s="10">
        <v>28.6</v>
      </c>
      <c r="E22" s="10">
        <f t="shared" si="3"/>
        <v>15937.9792</v>
      </c>
      <c r="F22" s="10">
        <f t="shared" si="0"/>
        <v>15358.2</v>
      </c>
      <c r="G22" s="10">
        <v>12419.4</v>
      </c>
      <c r="H22" s="10">
        <v>12419.4</v>
      </c>
      <c r="I22" s="10">
        <f t="shared" si="1"/>
        <v>-3518.5792</v>
      </c>
      <c r="J22" s="10">
        <f t="shared" si="2"/>
        <v>-2938.800000000001</v>
      </c>
      <c r="K22" s="10"/>
      <c r="L22" s="10">
        <v>2</v>
      </c>
      <c r="M22" s="10">
        <v>8</v>
      </c>
      <c r="N22" s="10">
        <v>2</v>
      </c>
      <c r="O22" s="10">
        <v>8</v>
      </c>
      <c r="P22" s="18">
        <f t="shared" si="4"/>
        <v>0</v>
      </c>
      <c r="Q22" s="18">
        <f t="shared" si="4"/>
        <v>0</v>
      </c>
    </row>
    <row r="23" spans="1:17" s="27" customFormat="1" ht="26.25" customHeight="1">
      <c r="A23" s="8" t="s">
        <v>31</v>
      </c>
      <c r="B23" s="18">
        <v>82452.7</v>
      </c>
      <c r="C23" s="10">
        <v>80350</v>
      </c>
      <c r="D23" s="10">
        <v>24.4</v>
      </c>
      <c r="E23" s="10">
        <f t="shared" si="3"/>
        <v>20118.4588</v>
      </c>
      <c r="F23" s="10">
        <f t="shared" si="0"/>
        <v>19605.4</v>
      </c>
      <c r="G23" s="10">
        <v>12623.7</v>
      </c>
      <c r="H23" s="10">
        <v>12623.7</v>
      </c>
      <c r="I23" s="10">
        <f t="shared" si="1"/>
        <v>-7494.7588</v>
      </c>
      <c r="J23" s="10">
        <f t="shared" si="2"/>
        <v>-6981.700000000001</v>
      </c>
      <c r="K23" s="10"/>
      <c r="L23" s="10">
        <v>2</v>
      </c>
      <c r="M23" s="10">
        <v>8</v>
      </c>
      <c r="N23" s="10">
        <v>2</v>
      </c>
      <c r="O23" s="10">
        <v>8</v>
      </c>
      <c r="P23" s="18">
        <f t="shared" si="4"/>
        <v>0</v>
      </c>
      <c r="Q23" s="18">
        <f t="shared" si="4"/>
        <v>0</v>
      </c>
    </row>
    <row r="24" spans="1:17" ht="26.25" customHeight="1">
      <c r="A24" s="8" t="s">
        <v>32</v>
      </c>
      <c r="B24" s="10">
        <v>57545.6</v>
      </c>
      <c r="C24" s="10">
        <v>53247.1</v>
      </c>
      <c r="D24" s="10">
        <v>19.5</v>
      </c>
      <c r="E24" s="10">
        <f t="shared" si="3"/>
        <v>11221.392</v>
      </c>
      <c r="F24" s="10">
        <f aca="true" t="shared" si="5" ref="F24:F30">C24*D24/100</f>
        <v>10383.1845</v>
      </c>
      <c r="G24" s="10">
        <v>8384.5</v>
      </c>
      <c r="H24" s="10">
        <v>8342.3</v>
      </c>
      <c r="I24" s="10">
        <f>G24-E24</f>
        <v>-2836.892</v>
      </c>
      <c r="J24" s="10">
        <f>H24-F24</f>
        <v>-2040.8845000000001</v>
      </c>
      <c r="K24" s="10"/>
      <c r="L24" s="10">
        <v>1</v>
      </c>
      <c r="M24" s="10">
        <v>7</v>
      </c>
      <c r="N24" s="10">
        <v>1</v>
      </c>
      <c r="O24" s="10">
        <v>6</v>
      </c>
      <c r="P24" s="18">
        <f t="shared" si="4"/>
        <v>0</v>
      </c>
      <c r="Q24" s="18">
        <f t="shared" si="4"/>
        <v>-1</v>
      </c>
    </row>
    <row r="25" spans="1:17" ht="26.25" customHeight="1">
      <c r="A25" s="8" t="s">
        <v>33</v>
      </c>
      <c r="B25" s="10">
        <v>61702.1</v>
      </c>
      <c r="C25" s="10">
        <v>61711.4</v>
      </c>
      <c r="D25" s="10">
        <v>18.1</v>
      </c>
      <c r="E25" s="10">
        <f t="shared" si="3"/>
        <v>11168.0801</v>
      </c>
      <c r="F25" s="10">
        <f t="shared" si="5"/>
        <v>11169.763400000002</v>
      </c>
      <c r="G25" s="10">
        <v>8645.8</v>
      </c>
      <c r="H25" s="10">
        <v>8645</v>
      </c>
      <c r="I25" s="10">
        <f t="shared" si="1"/>
        <v>-2522.2801</v>
      </c>
      <c r="J25" s="10">
        <f aca="true" t="shared" si="6" ref="J25:J30">H25-F25</f>
        <v>-2524.7634000000016</v>
      </c>
      <c r="K25" s="10"/>
      <c r="L25" s="10">
        <v>1</v>
      </c>
      <c r="M25" s="10">
        <v>7</v>
      </c>
      <c r="N25" s="10">
        <v>1</v>
      </c>
      <c r="O25" s="10">
        <v>7</v>
      </c>
      <c r="P25" s="18">
        <f t="shared" si="4"/>
        <v>0</v>
      </c>
      <c r="Q25" s="18">
        <f t="shared" si="4"/>
        <v>0</v>
      </c>
    </row>
    <row r="26" spans="1:17" s="27" customFormat="1" ht="26.25" customHeight="1">
      <c r="A26" s="8" t="s">
        <v>34</v>
      </c>
      <c r="B26" s="10">
        <v>59975.9</v>
      </c>
      <c r="C26" s="10">
        <v>50640.2</v>
      </c>
      <c r="D26" s="10">
        <v>26.1</v>
      </c>
      <c r="E26" s="10">
        <f t="shared" si="3"/>
        <v>15653.709900000002</v>
      </c>
      <c r="F26" s="10">
        <f t="shared" si="5"/>
        <v>13217.0922</v>
      </c>
      <c r="G26" s="10">
        <v>8909.6</v>
      </c>
      <c r="H26" s="10">
        <v>8392.4</v>
      </c>
      <c r="I26" s="10">
        <f>G26-E26</f>
        <v>-6744.109900000001</v>
      </c>
      <c r="J26" s="10">
        <f t="shared" si="6"/>
        <v>-4824.6921999999995</v>
      </c>
      <c r="K26" s="10"/>
      <c r="L26" s="10">
        <v>1</v>
      </c>
      <c r="M26" s="10">
        <v>6</v>
      </c>
      <c r="N26" s="10">
        <v>1</v>
      </c>
      <c r="O26" s="10">
        <v>6</v>
      </c>
      <c r="P26" s="18">
        <f t="shared" si="4"/>
        <v>0</v>
      </c>
      <c r="Q26" s="18">
        <f t="shared" si="4"/>
        <v>0</v>
      </c>
    </row>
    <row r="27" spans="1:17" s="27" customFormat="1" ht="26.25" customHeight="1">
      <c r="A27" s="8" t="s">
        <v>35</v>
      </c>
      <c r="B27" s="10">
        <v>24866.1</v>
      </c>
      <c r="C27" s="10">
        <v>25790.4</v>
      </c>
      <c r="D27" s="10">
        <v>27.3</v>
      </c>
      <c r="E27" s="10">
        <f t="shared" si="3"/>
        <v>6788.4453</v>
      </c>
      <c r="F27" s="10">
        <f t="shared" si="5"/>
        <v>7040.779200000001</v>
      </c>
      <c r="G27" s="10">
        <v>8515.5</v>
      </c>
      <c r="H27" s="10">
        <v>7251.4</v>
      </c>
      <c r="I27" s="15">
        <f t="shared" si="1"/>
        <v>1727.0546999999997</v>
      </c>
      <c r="J27" s="15">
        <f t="shared" si="6"/>
        <v>210.62079999999878</v>
      </c>
      <c r="K27" s="18"/>
      <c r="L27" s="18">
        <v>1</v>
      </c>
      <c r="M27" s="18">
        <v>6</v>
      </c>
      <c r="N27" s="18">
        <v>1</v>
      </c>
      <c r="O27" s="18">
        <v>5</v>
      </c>
      <c r="P27" s="18">
        <f t="shared" si="4"/>
        <v>0</v>
      </c>
      <c r="Q27" s="18">
        <f t="shared" si="4"/>
        <v>-1</v>
      </c>
    </row>
    <row r="28" spans="1:17" s="27" customFormat="1" ht="26.25" customHeight="1">
      <c r="A28" s="8" t="s">
        <v>36</v>
      </c>
      <c r="B28" s="10">
        <v>33392.7</v>
      </c>
      <c r="C28" s="10">
        <v>31518.9</v>
      </c>
      <c r="D28" s="10">
        <v>30.9</v>
      </c>
      <c r="E28" s="10">
        <f t="shared" si="3"/>
        <v>10318.344299999999</v>
      </c>
      <c r="F28" s="10">
        <f t="shared" si="5"/>
        <v>9739.3401</v>
      </c>
      <c r="G28" s="10">
        <v>7592.5</v>
      </c>
      <c r="H28" s="10">
        <v>7592.5</v>
      </c>
      <c r="I28" s="10">
        <f t="shared" si="1"/>
        <v>-2725.844299999999</v>
      </c>
      <c r="J28" s="10">
        <f t="shared" si="6"/>
        <v>-2146.8400999999994</v>
      </c>
      <c r="K28" s="10"/>
      <c r="L28" s="10">
        <v>1</v>
      </c>
      <c r="M28" s="10">
        <v>6</v>
      </c>
      <c r="N28" s="10">
        <v>1</v>
      </c>
      <c r="O28" s="10">
        <v>8</v>
      </c>
      <c r="P28" s="18">
        <f t="shared" si="4"/>
        <v>0</v>
      </c>
      <c r="Q28" s="15">
        <f t="shared" si="4"/>
        <v>2</v>
      </c>
    </row>
    <row r="29" spans="1:17" s="27" customFormat="1" ht="26.25" customHeight="1">
      <c r="A29" s="8" t="s">
        <v>37</v>
      </c>
      <c r="B29" s="10">
        <v>20786</v>
      </c>
      <c r="C29" s="10">
        <v>20549.7</v>
      </c>
      <c r="D29" s="10">
        <v>30</v>
      </c>
      <c r="E29" s="10">
        <f t="shared" si="3"/>
        <v>6235.8</v>
      </c>
      <c r="F29" s="10">
        <f t="shared" si="5"/>
        <v>6164.91</v>
      </c>
      <c r="G29" s="10">
        <v>5361.4</v>
      </c>
      <c r="H29" s="10">
        <v>5198.4</v>
      </c>
      <c r="I29" s="10">
        <f t="shared" si="1"/>
        <v>-874.4000000000005</v>
      </c>
      <c r="J29" s="10">
        <f t="shared" si="6"/>
        <v>-966.5100000000002</v>
      </c>
      <c r="K29" s="10"/>
      <c r="L29" s="10">
        <v>1</v>
      </c>
      <c r="M29" s="10">
        <v>5</v>
      </c>
      <c r="N29" s="10">
        <v>1</v>
      </c>
      <c r="O29" s="10">
        <v>3</v>
      </c>
      <c r="P29" s="18">
        <f t="shared" si="4"/>
        <v>0</v>
      </c>
      <c r="Q29" s="18">
        <f t="shared" si="4"/>
        <v>-2</v>
      </c>
    </row>
    <row r="30" spans="1:17" s="27" customFormat="1" ht="26.25" customHeight="1">
      <c r="A30" s="8" t="s">
        <v>38</v>
      </c>
      <c r="B30" s="10">
        <v>49907.7</v>
      </c>
      <c r="C30" s="10">
        <v>49490.7</v>
      </c>
      <c r="D30" s="10">
        <v>27.8</v>
      </c>
      <c r="E30" s="10">
        <v>13468.9</v>
      </c>
      <c r="F30" s="10">
        <f t="shared" si="5"/>
        <v>13758.4146</v>
      </c>
      <c r="G30" s="10">
        <v>8061.4</v>
      </c>
      <c r="H30" s="10">
        <v>8061.4</v>
      </c>
      <c r="I30" s="10">
        <f t="shared" si="1"/>
        <v>-5407.5</v>
      </c>
      <c r="J30" s="10">
        <f t="shared" si="6"/>
        <v>-5697.0146</v>
      </c>
      <c r="K30" s="10"/>
      <c r="L30" s="10">
        <v>1</v>
      </c>
      <c r="M30" s="10">
        <v>6</v>
      </c>
      <c r="N30" s="10">
        <v>1</v>
      </c>
      <c r="O30" s="10">
        <v>6</v>
      </c>
      <c r="P30" s="18">
        <f t="shared" si="4"/>
        <v>0</v>
      </c>
      <c r="Q30" s="18">
        <f t="shared" si="4"/>
        <v>0</v>
      </c>
    </row>
    <row r="31" spans="1:17" ht="12.75">
      <c r="A31" s="22" t="s">
        <v>39</v>
      </c>
      <c r="B31" s="28">
        <f>SUM(B12:B30)</f>
        <v>1392495.98</v>
      </c>
      <c r="C31" s="28">
        <f>SUM(C12:C30)</f>
        <v>1324693.9999999995</v>
      </c>
      <c r="D31" s="20"/>
      <c r="E31" s="20"/>
      <c r="F31" s="20"/>
      <c r="G31" s="28">
        <f>SUM(G12:G30)</f>
        <v>185969.79999999996</v>
      </c>
      <c r="H31" s="28">
        <f>SUM(H12:H30)</f>
        <v>181235.89999999997</v>
      </c>
      <c r="I31" s="20"/>
      <c r="J31" s="20"/>
      <c r="K31" s="20"/>
      <c r="L31" s="28">
        <f aca="true" t="shared" si="7" ref="L31:Q31">SUM(L12:L30)</f>
        <v>24</v>
      </c>
      <c r="M31" s="28">
        <f t="shared" si="7"/>
        <v>128</v>
      </c>
      <c r="N31" s="28">
        <f t="shared" si="7"/>
        <v>23</v>
      </c>
      <c r="O31" s="28">
        <f t="shared" si="7"/>
        <v>123</v>
      </c>
      <c r="P31" s="28">
        <f t="shared" si="7"/>
        <v>-1</v>
      </c>
      <c r="Q31" s="28">
        <f t="shared" si="7"/>
        <v>-5</v>
      </c>
    </row>
    <row r="33" spans="8:15" ht="12.75">
      <c r="H33" s="29"/>
      <c r="N33" s="29"/>
      <c r="O33" s="29"/>
    </row>
    <row r="34" spans="14:15" ht="12.75">
      <c r="N34" s="29">
        <f>N31+N9</f>
        <v>25</v>
      </c>
      <c r="O34" s="29">
        <f>O31+O9</f>
        <v>270</v>
      </c>
    </row>
  </sheetData>
  <sheetProtection/>
  <mergeCells count="19">
    <mergeCell ref="B1:O1"/>
    <mergeCell ref="B2:O2"/>
    <mergeCell ref="B3:O3"/>
    <mergeCell ref="A5:A7"/>
    <mergeCell ref="B5:C5"/>
    <mergeCell ref="D5:J5"/>
    <mergeCell ref="K5:K7"/>
    <mergeCell ref="L5:O5"/>
    <mergeCell ref="N6:O6"/>
    <mergeCell ref="P5:Q6"/>
    <mergeCell ref="B6:B7"/>
    <mergeCell ref="C6:C7"/>
    <mergeCell ref="D6:D7"/>
    <mergeCell ref="E6:E7"/>
    <mergeCell ref="F6:F7"/>
    <mergeCell ref="G6:G7"/>
    <mergeCell ref="H6:H7"/>
    <mergeCell ref="I6:J6"/>
    <mergeCell ref="L6:M6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8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90" zoomScaleNormal="90" zoomScalePageLayoutView="0" workbookViewId="0" topLeftCell="A1">
      <selection activeCell="J27" sqref="J27"/>
    </sheetView>
  </sheetViews>
  <sheetFormatPr defaultColWidth="9.140625" defaultRowHeight="12.75"/>
  <cols>
    <col min="1" max="1" width="38.8515625" style="19" customWidth="1"/>
    <col min="2" max="5" width="13.57421875" style="19" customWidth="1"/>
    <col min="6" max="6" width="13.140625" style="19" customWidth="1"/>
    <col min="7" max="7" width="13.7109375" style="19" customWidth="1"/>
    <col min="8" max="8" width="15.421875" style="19" customWidth="1"/>
    <col min="9" max="9" width="15.28125" style="19" customWidth="1"/>
    <col min="10" max="10" width="11.8515625" style="19" customWidth="1"/>
    <col min="11" max="11" width="10.7109375" style="19" customWidth="1"/>
    <col min="12" max="12" width="14.57421875" style="19" customWidth="1"/>
    <col min="13" max="15" width="14.7109375" style="19" customWidth="1"/>
    <col min="16" max="16384" width="9.140625" style="19" customWidth="1"/>
  </cols>
  <sheetData>
    <row r="1" spans="2:15" ht="18.75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6"/>
      <c r="M1" s="96"/>
      <c r="N1" s="96"/>
      <c r="O1" s="96"/>
    </row>
    <row r="2" spans="2:15" ht="53.25" customHeight="1">
      <c r="B2" s="97" t="s">
        <v>55</v>
      </c>
      <c r="C2" s="97"/>
      <c r="D2" s="97"/>
      <c r="E2" s="97"/>
      <c r="F2" s="97"/>
      <c r="G2" s="97"/>
      <c r="H2" s="97"/>
      <c r="I2" s="97"/>
      <c r="J2" s="97"/>
      <c r="K2" s="97"/>
      <c r="L2" s="96"/>
      <c r="M2" s="96"/>
      <c r="N2" s="96"/>
      <c r="O2" s="96"/>
    </row>
    <row r="3" spans="2:15" ht="17.25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  <c r="M3" s="98"/>
      <c r="N3" s="98"/>
      <c r="O3" s="98"/>
    </row>
    <row r="4" spans="2:15" ht="18" customHeight="1">
      <c r="B4" s="35"/>
      <c r="C4" s="35"/>
      <c r="D4" s="35"/>
      <c r="E4" s="35"/>
      <c r="F4" s="35"/>
      <c r="G4" s="35"/>
      <c r="H4" s="43"/>
      <c r="I4" s="35"/>
      <c r="J4" s="35"/>
      <c r="K4" s="35"/>
      <c r="L4" s="35"/>
      <c r="M4" s="35"/>
      <c r="N4" s="35"/>
      <c r="O4" s="35"/>
    </row>
    <row r="5" spans="1:17" ht="49.5" customHeight="1">
      <c r="A5" s="74" t="s">
        <v>17</v>
      </c>
      <c r="B5" s="74" t="s">
        <v>1</v>
      </c>
      <c r="C5" s="75"/>
      <c r="D5" s="76" t="s">
        <v>10</v>
      </c>
      <c r="E5" s="77"/>
      <c r="F5" s="77"/>
      <c r="G5" s="77"/>
      <c r="H5" s="77"/>
      <c r="I5" s="77"/>
      <c r="J5" s="78"/>
      <c r="K5" s="72" t="s">
        <v>15</v>
      </c>
      <c r="L5" s="76" t="s">
        <v>3</v>
      </c>
      <c r="M5" s="81"/>
      <c r="N5" s="82"/>
      <c r="O5" s="83"/>
      <c r="P5" s="85" t="s">
        <v>44</v>
      </c>
      <c r="Q5" s="86"/>
    </row>
    <row r="6" spans="1:17" ht="111.75" customHeight="1">
      <c r="A6" s="74"/>
      <c r="B6" s="72" t="s">
        <v>4</v>
      </c>
      <c r="C6" s="72" t="s">
        <v>2</v>
      </c>
      <c r="D6" s="72" t="s">
        <v>5</v>
      </c>
      <c r="E6" s="72" t="s">
        <v>40</v>
      </c>
      <c r="F6" s="72" t="s">
        <v>54</v>
      </c>
      <c r="G6" s="72" t="s">
        <v>6</v>
      </c>
      <c r="H6" s="72" t="s">
        <v>7</v>
      </c>
      <c r="I6" s="89" t="s">
        <v>8</v>
      </c>
      <c r="J6" s="90"/>
      <c r="K6" s="79"/>
      <c r="L6" s="91" t="s">
        <v>9</v>
      </c>
      <c r="M6" s="92"/>
      <c r="N6" s="76" t="s">
        <v>14</v>
      </c>
      <c r="O6" s="84"/>
      <c r="P6" s="87"/>
      <c r="Q6" s="88"/>
    </row>
    <row r="7" spans="1:17" ht="107.25" customHeight="1">
      <c r="A7" s="74"/>
      <c r="B7" s="73"/>
      <c r="C7" s="73"/>
      <c r="D7" s="73"/>
      <c r="E7" s="73"/>
      <c r="F7" s="73"/>
      <c r="G7" s="73"/>
      <c r="H7" s="73"/>
      <c r="I7" s="36" t="s">
        <v>50</v>
      </c>
      <c r="J7" s="36" t="s">
        <v>51</v>
      </c>
      <c r="K7" s="80"/>
      <c r="L7" s="37" t="s">
        <v>43</v>
      </c>
      <c r="M7" s="37" t="s">
        <v>11</v>
      </c>
      <c r="N7" s="37" t="s">
        <v>43</v>
      </c>
      <c r="O7" s="37" t="s">
        <v>11</v>
      </c>
      <c r="P7" s="37" t="s">
        <v>43</v>
      </c>
      <c r="Q7" s="37" t="s">
        <v>11</v>
      </c>
    </row>
    <row r="8" spans="1:17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</row>
    <row r="9" spans="1:17" s="34" customFormat="1" ht="39" customHeight="1">
      <c r="A9" s="8" t="s">
        <v>18</v>
      </c>
      <c r="B9" s="31">
        <v>1059238</v>
      </c>
      <c r="C9" s="32">
        <v>339612.6</v>
      </c>
      <c r="D9" s="40">
        <v>6.85</v>
      </c>
      <c r="E9" s="32">
        <f>B9*D9/100</f>
        <v>72557.803</v>
      </c>
      <c r="F9" s="32">
        <f>C9*D9/100</f>
        <v>23263.463099999997</v>
      </c>
      <c r="G9" s="32">
        <v>129122.5</v>
      </c>
      <c r="H9" s="32">
        <v>55288.6</v>
      </c>
      <c r="I9" s="32">
        <f>G9-E9</f>
        <v>56564.697</v>
      </c>
      <c r="J9" s="32">
        <f>H9-F9</f>
        <v>32025.1369</v>
      </c>
      <c r="K9" s="32"/>
      <c r="L9" s="32">
        <v>2</v>
      </c>
      <c r="M9" s="32">
        <v>132</v>
      </c>
      <c r="N9" s="32">
        <v>1</v>
      </c>
      <c r="O9" s="32">
        <v>60</v>
      </c>
      <c r="P9" s="32">
        <f>N9-L9</f>
        <v>-1</v>
      </c>
      <c r="Q9" s="32">
        <f>O9-M9</f>
        <v>-72</v>
      </c>
    </row>
    <row r="10" spans="1:17" s="34" customFormat="1" ht="23.25" customHeight="1">
      <c r="A10" s="8" t="s">
        <v>19</v>
      </c>
      <c r="B10" s="31">
        <v>1644278.5</v>
      </c>
      <c r="C10" s="32">
        <v>289091</v>
      </c>
      <c r="D10" s="40">
        <v>8.35</v>
      </c>
      <c r="E10" s="32">
        <f>B10*D10/100</f>
        <v>137297.25475</v>
      </c>
      <c r="F10" s="32">
        <f>C10*D10/100</f>
        <v>24139.0985</v>
      </c>
      <c r="G10" s="32">
        <v>197053.8</v>
      </c>
      <c r="H10" s="32">
        <v>45312.9</v>
      </c>
      <c r="I10" s="32">
        <f>G10-E10</f>
        <v>59756.545249999996</v>
      </c>
      <c r="J10" s="32">
        <f>H10-F10</f>
        <v>21173.8015</v>
      </c>
      <c r="K10" s="32"/>
      <c r="L10" s="32">
        <v>2</v>
      </c>
      <c r="M10" s="32">
        <v>137</v>
      </c>
      <c r="N10" s="32">
        <v>2</v>
      </c>
      <c r="O10" s="32">
        <v>134</v>
      </c>
      <c r="P10" s="32">
        <f>N10-L10</f>
        <v>0</v>
      </c>
      <c r="Q10" s="32">
        <f>O10-M10</f>
        <v>-3</v>
      </c>
    </row>
    <row r="11" spans="1:17" ht="15.75">
      <c r="A11" s="41" t="s">
        <v>52</v>
      </c>
      <c r="B11" s="42">
        <f>SUM(B9:B10)</f>
        <v>2703516.5</v>
      </c>
      <c r="C11" s="42">
        <f>SUM(C9:C10)</f>
        <v>628703.6</v>
      </c>
      <c r="D11" s="42"/>
      <c r="E11" s="42">
        <f aca="true" t="shared" si="0" ref="E11:J11">SUM(E9:E10)</f>
        <v>209855.05774999998</v>
      </c>
      <c r="F11" s="42">
        <f t="shared" si="0"/>
        <v>47402.5616</v>
      </c>
      <c r="G11" s="42">
        <f t="shared" si="0"/>
        <v>326176.3</v>
      </c>
      <c r="H11" s="42">
        <f t="shared" si="0"/>
        <v>100601.5</v>
      </c>
      <c r="I11" s="42">
        <f t="shared" si="0"/>
        <v>116321.24225</v>
      </c>
      <c r="J11" s="42">
        <f t="shared" si="0"/>
        <v>53198.9384</v>
      </c>
      <c r="K11" s="42"/>
      <c r="L11" s="42">
        <f aca="true" t="shared" si="1" ref="L11:Q11">SUM(L9:L10)</f>
        <v>4</v>
      </c>
      <c r="M11" s="42">
        <f t="shared" si="1"/>
        <v>269</v>
      </c>
      <c r="N11" s="42">
        <f t="shared" si="1"/>
        <v>3</v>
      </c>
      <c r="O11" s="42">
        <f t="shared" si="1"/>
        <v>194</v>
      </c>
      <c r="P11" s="42">
        <f t="shared" si="1"/>
        <v>-1</v>
      </c>
      <c r="Q11" s="42">
        <f t="shared" si="1"/>
        <v>-75</v>
      </c>
    </row>
    <row r="12" spans="1:17" s="34" customFormat="1" ht="31.5">
      <c r="A12" s="30" t="s">
        <v>20</v>
      </c>
      <c r="B12" s="32">
        <v>200122.4</v>
      </c>
      <c r="C12" s="32">
        <v>33782.7</v>
      </c>
      <c r="D12" s="39">
        <v>8.1</v>
      </c>
      <c r="E12" s="32">
        <f>B12*D12/100</f>
        <v>16209.9144</v>
      </c>
      <c r="F12" s="32">
        <f>C12*D12/100</f>
        <v>2736.3986999999993</v>
      </c>
      <c r="G12" s="32">
        <v>17841.4</v>
      </c>
      <c r="H12" s="32">
        <v>4656.4</v>
      </c>
      <c r="I12" s="32">
        <f aca="true" t="shared" si="2" ref="I12:J30">G12-E12</f>
        <v>1631.4856000000018</v>
      </c>
      <c r="J12" s="32">
        <f t="shared" si="2"/>
        <v>1920.0013000000004</v>
      </c>
      <c r="K12" s="32"/>
      <c r="L12" s="32">
        <v>2</v>
      </c>
      <c r="M12" s="33">
        <v>11</v>
      </c>
      <c r="N12" s="32">
        <v>2</v>
      </c>
      <c r="O12" s="33">
        <v>11</v>
      </c>
      <c r="P12" s="32">
        <f>N12-L12</f>
        <v>0</v>
      </c>
      <c r="Q12" s="32">
        <f>O12-M12</f>
        <v>0</v>
      </c>
    </row>
    <row r="13" spans="1:17" s="34" customFormat="1" ht="26.25" customHeight="1">
      <c r="A13" s="8" t="s">
        <v>21</v>
      </c>
      <c r="B13" s="32">
        <v>66835.9</v>
      </c>
      <c r="C13" s="32">
        <v>5672.2</v>
      </c>
      <c r="D13" s="39">
        <v>25.7</v>
      </c>
      <c r="E13" s="32">
        <f aca="true" t="shared" si="3" ref="E13:E30">B13*D13/100</f>
        <v>17176.8263</v>
      </c>
      <c r="F13" s="32">
        <f>C13*D13/100</f>
        <v>1457.7553999999998</v>
      </c>
      <c r="G13" s="32">
        <v>6773.2</v>
      </c>
      <c r="H13" s="32">
        <v>1610.7</v>
      </c>
      <c r="I13" s="32">
        <f t="shared" si="2"/>
        <v>-10403.6263</v>
      </c>
      <c r="J13" s="32">
        <f t="shared" si="2"/>
        <v>152.94460000000026</v>
      </c>
      <c r="K13" s="32"/>
      <c r="L13" s="32">
        <v>1</v>
      </c>
      <c r="M13" s="32">
        <v>6</v>
      </c>
      <c r="N13" s="32">
        <v>1</v>
      </c>
      <c r="O13" s="32">
        <v>3</v>
      </c>
      <c r="P13" s="32">
        <f>N13-L13</f>
        <v>0</v>
      </c>
      <c r="Q13" s="32">
        <f>O13-M13</f>
        <v>-3</v>
      </c>
    </row>
    <row r="14" spans="1:17" s="34" customFormat="1" ht="26.25" customHeight="1">
      <c r="A14" s="8" t="s">
        <v>22</v>
      </c>
      <c r="B14" s="32">
        <v>16722.6</v>
      </c>
      <c r="C14" s="32">
        <v>5288.3</v>
      </c>
      <c r="D14" s="39">
        <v>38.5</v>
      </c>
      <c r="E14" s="32">
        <f t="shared" si="3"/>
        <v>6438.201</v>
      </c>
      <c r="F14" s="32">
        <f aca="true" t="shared" si="4" ref="F14:F30">C14*D14/100</f>
        <v>2035.9955000000002</v>
      </c>
      <c r="G14" s="32">
        <v>6882</v>
      </c>
      <c r="H14" s="32">
        <v>1601.8</v>
      </c>
      <c r="I14" s="32">
        <f t="shared" si="2"/>
        <v>443.799</v>
      </c>
      <c r="J14" s="32">
        <f t="shared" si="2"/>
        <v>-434.19550000000027</v>
      </c>
      <c r="K14" s="32"/>
      <c r="L14" s="32">
        <v>1</v>
      </c>
      <c r="M14" s="32">
        <v>4</v>
      </c>
      <c r="N14" s="32">
        <v>1</v>
      </c>
      <c r="O14" s="32">
        <v>2</v>
      </c>
      <c r="P14" s="32">
        <f aca="true" t="shared" si="5" ref="P14:Q30">N14-L14</f>
        <v>0</v>
      </c>
      <c r="Q14" s="32">
        <f t="shared" si="5"/>
        <v>-2</v>
      </c>
    </row>
    <row r="15" spans="1:17" s="34" customFormat="1" ht="26.25" customHeight="1">
      <c r="A15" s="8" t="s">
        <v>23</v>
      </c>
      <c r="B15" s="32">
        <v>39408.6</v>
      </c>
      <c r="C15" s="32">
        <v>10668.5</v>
      </c>
      <c r="D15" s="39">
        <v>25.8</v>
      </c>
      <c r="E15" s="32">
        <f t="shared" si="3"/>
        <v>10167.4188</v>
      </c>
      <c r="F15" s="32">
        <f t="shared" si="4"/>
        <v>2752.473</v>
      </c>
      <c r="G15" s="32">
        <v>8781.7</v>
      </c>
      <c r="H15" s="32">
        <v>2329</v>
      </c>
      <c r="I15" s="32">
        <f t="shared" si="2"/>
        <v>-1385.7187999999987</v>
      </c>
      <c r="J15" s="32">
        <f t="shared" si="2"/>
        <v>-423.47299999999996</v>
      </c>
      <c r="K15" s="32"/>
      <c r="L15" s="32">
        <v>2</v>
      </c>
      <c r="M15" s="32">
        <v>5.5</v>
      </c>
      <c r="N15" s="32">
        <v>1</v>
      </c>
      <c r="O15" s="32">
        <v>5.5</v>
      </c>
      <c r="P15" s="32">
        <f t="shared" si="5"/>
        <v>-1</v>
      </c>
      <c r="Q15" s="32">
        <f t="shared" si="5"/>
        <v>0</v>
      </c>
    </row>
    <row r="16" spans="1:17" s="34" customFormat="1" ht="26.25" customHeight="1">
      <c r="A16" s="8" t="s">
        <v>24</v>
      </c>
      <c r="B16" s="32">
        <v>31240.3</v>
      </c>
      <c r="C16" s="32">
        <v>6200</v>
      </c>
      <c r="D16" s="39">
        <v>17.1</v>
      </c>
      <c r="E16" s="32">
        <f t="shared" si="3"/>
        <v>5342.0913</v>
      </c>
      <c r="F16" s="32">
        <f t="shared" si="4"/>
        <v>1060.2</v>
      </c>
      <c r="G16" s="32">
        <v>9345.9</v>
      </c>
      <c r="H16" s="32">
        <v>3273.7</v>
      </c>
      <c r="I16" s="32">
        <f t="shared" si="2"/>
        <v>4003.8086999999996</v>
      </c>
      <c r="J16" s="32">
        <f t="shared" si="2"/>
        <v>2213.5</v>
      </c>
      <c r="K16" s="32"/>
      <c r="L16" s="32">
        <v>2</v>
      </c>
      <c r="M16" s="32">
        <v>4</v>
      </c>
      <c r="N16" s="32">
        <v>2</v>
      </c>
      <c r="O16" s="32">
        <v>3</v>
      </c>
      <c r="P16" s="32">
        <f t="shared" si="5"/>
        <v>0</v>
      </c>
      <c r="Q16" s="32">
        <f t="shared" si="5"/>
        <v>-1</v>
      </c>
    </row>
    <row r="17" spans="1:17" s="34" customFormat="1" ht="26.25" customHeight="1">
      <c r="A17" s="8" t="s">
        <v>25</v>
      </c>
      <c r="B17" s="32">
        <v>36519.6</v>
      </c>
      <c r="C17" s="32">
        <v>8032.43</v>
      </c>
      <c r="D17" s="39">
        <v>25.9</v>
      </c>
      <c r="E17" s="32">
        <f t="shared" si="3"/>
        <v>9458.576399999998</v>
      </c>
      <c r="F17" s="32">
        <f t="shared" si="4"/>
        <v>2080.39937</v>
      </c>
      <c r="G17" s="32">
        <v>1924.6</v>
      </c>
      <c r="H17" s="32">
        <v>1928</v>
      </c>
      <c r="I17" s="32">
        <f t="shared" si="2"/>
        <v>-7533.976399999998</v>
      </c>
      <c r="J17" s="32">
        <f t="shared" si="2"/>
        <v>-152.3993700000001</v>
      </c>
      <c r="K17" s="32"/>
      <c r="L17" s="32">
        <v>1</v>
      </c>
      <c r="M17" s="32">
        <v>5</v>
      </c>
      <c r="N17" s="32">
        <v>1</v>
      </c>
      <c r="O17" s="32">
        <v>5</v>
      </c>
      <c r="P17" s="32">
        <f t="shared" si="5"/>
        <v>0</v>
      </c>
      <c r="Q17" s="32">
        <f t="shared" si="5"/>
        <v>0</v>
      </c>
    </row>
    <row r="18" spans="1:17" s="34" customFormat="1" ht="26.25" customHeight="1">
      <c r="A18" s="8" t="s">
        <v>26</v>
      </c>
      <c r="B18" s="32">
        <v>15976.4</v>
      </c>
      <c r="C18" s="32">
        <v>3195.4</v>
      </c>
      <c r="D18" s="39">
        <v>36.1</v>
      </c>
      <c r="E18" s="32">
        <f t="shared" si="3"/>
        <v>5767.4804</v>
      </c>
      <c r="F18" s="32">
        <f t="shared" si="4"/>
        <v>1153.5394000000001</v>
      </c>
      <c r="G18" s="32">
        <v>6291.9</v>
      </c>
      <c r="H18" s="32">
        <v>1592.6</v>
      </c>
      <c r="I18" s="32">
        <f t="shared" si="2"/>
        <v>524.4195999999993</v>
      </c>
      <c r="J18" s="32">
        <f t="shared" si="2"/>
        <v>439.0605999999998</v>
      </c>
      <c r="K18" s="32"/>
      <c r="L18" s="32">
        <v>1</v>
      </c>
      <c r="M18" s="32">
        <v>6</v>
      </c>
      <c r="N18" s="32">
        <v>1</v>
      </c>
      <c r="O18" s="32">
        <v>6</v>
      </c>
      <c r="P18" s="32">
        <f t="shared" si="5"/>
        <v>0</v>
      </c>
      <c r="Q18" s="32">
        <f t="shared" si="5"/>
        <v>0</v>
      </c>
    </row>
    <row r="19" spans="1:17" s="34" customFormat="1" ht="26.25" customHeight="1">
      <c r="A19" s="8" t="s">
        <v>27</v>
      </c>
      <c r="B19" s="32">
        <v>19538.7</v>
      </c>
      <c r="C19" s="32">
        <v>1114.2</v>
      </c>
      <c r="D19" s="39">
        <v>31</v>
      </c>
      <c r="E19" s="32">
        <f t="shared" si="3"/>
        <v>6056.997</v>
      </c>
      <c r="F19" s="32">
        <f t="shared" si="4"/>
        <v>345.40200000000004</v>
      </c>
      <c r="G19" s="32">
        <v>6838.2</v>
      </c>
      <c r="H19" s="32">
        <v>1603.2</v>
      </c>
      <c r="I19" s="32">
        <f t="shared" si="2"/>
        <v>781.2029999999995</v>
      </c>
      <c r="J19" s="32">
        <f t="shared" si="2"/>
        <v>1257.798</v>
      </c>
      <c r="K19" s="32"/>
      <c r="L19" s="32">
        <v>1</v>
      </c>
      <c r="M19" s="32">
        <v>4</v>
      </c>
      <c r="N19" s="32">
        <v>1</v>
      </c>
      <c r="O19" s="32">
        <v>4</v>
      </c>
      <c r="P19" s="32">
        <f t="shared" si="5"/>
        <v>0</v>
      </c>
      <c r="Q19" s="32">
        <f t="shared" si="5"/>
        <v>0</v>
      </c>
    </row>
    <row r="20" spans="1:17" s="34" customFormat="1" ht="26.25" customHeight="1">
      <c r="A20" s="8" t="s">
        <v>28</v>
      </c>
      <c r="B20" s="32">
        <v>28460.8</v>
      </c>
      <c r="C20" s="32">
        <v>6250</v>
      </c>
      <c r="D20" s="39">
        <v>26.9</v>
      </c>
      <c r="E20" s="32">
        <f t="shared" si="3"/>
        <v>7655.955199999999</v>
      </c>
      <c r="F20" s="32">
        <f t="shared" si="4"/>
        <v>1681.25</v>
      </c>
      <c r="G20" s="32">
        <v>7079.6</v>
      </c>
      <c r="H20" s="32">
        <v>1814.2</v>
      </c>
      <c r="I20" s="32">
        <f t="shared" si="2"/>
        <v>-576.3551999999991</v>
      </c>
      <c r="J20" s="32">
        <f t="shared" si="2"/>
        <v>132.95000000000005</v>
      </c>
      <c r="K20" s="32"/>
      <c r="L20" s="32">
        <v>1</v>
      </c>
      <c r="M20" s="32">
        <v>5</v>
      </c>
      <c r="N20" s="32">
        <v>1</v>
      </c>
      <c r="O20" s="32">
        <v>5</v>
      </c>
      <c r="P20" s="32">
        <f t="shared" si="5"/>
        <v>0</v>
      </c>
      <c r="Q20" s="32">
        <f t="shared" si="5"/>
        <v>0</v>
      </c>
    </row>
    <row r="21" spans="1:17" s="34" customFormat="1" ht="26.25" customHeight="1">
      <c r="A21" s="8" t="s">
        <v>29</v>
      </c>
      <c r="B21" s="32">
        <v>23150.6</v>
      </c>
      <c r="C21" s="32">
        <v>5697.7</v>
      </c>
      <c r="D21" s="39">
        <v>22.4</v>
      </c>
      <c r="E21" s="32">
        <f t="shared" si="3"/>
        <v>5185.734399999999</v>
      </c>
      <c r="F21" s="32">
        <f t="shared" si="4"/>
        <v>1276.2848</v>
      </c>
      <c r="G21" s="32">
        <v>4279.7</v>
      </c>
      <c r="H21" s="32">
        <v>2045</v>
      </c>
      <c r="I21" s="32">
        <f t="shared" si="2"/>
        <v>-906.0343999999996</v>
      </c>
      <c r="J21" s="32">
        <f t="shared" si="2"/>
        <v>768.7152000000001</v>
      </c>
      <c r="K21" s="32"/>
      <c r="L21" s="32">
        <v>1</v>
      </c>
      <c r="M21" s="32">
        <v>6</v>
      </c>
      <c r="N21" s="32">
        <v>1</v>
      </c>
      <c r="O21" s="32">
        <v>6</v>
      </c>
      <c r="P21" s="32">
        <f t="shared" si="5"/>
        <v>0</v>
      </c>
      <c r="Q21" s="32">
        <f t="shared" si="5"/>
        <v>0</v>
      </c>
    </row>
    <row r="22" spans="1:17" s="34" customFormat="1" ht="26.25" customHeight="1">
      <c r="A22" s="8" t="s">
        <v>30</v>
      </c>
      <c r="B22" s="32">
        <v>32527.1</v>
      </c>
      <c r="C22" s="32">
        <v>8843.5</v>
      </c>
      <c r="D22" s="39">
        <v>28.6</v>
      </c>
      <c r="E22" s="32">
        <f t="shared" si="3"/>
        <v>9302.750600000001</v>
      </c>
      <c r="F22" s="32">
        <f t="shared" si="4"/>
        <v>2529.241</v>
      </c>
      <c r="G22" s="32">
        <v>9113.5</v>
      </c>
      <c r="H22" s="32">
        <v>2193.6</v>
      </c>
      <c r="I22" s="32">
        <f t="shared" si="2"/>
        <v>-189.2506000000012</v>
      </c>
      <c r="J22" s="32">
        <f t="shared" si="2"/>
        <v>-335.6410000000001</v>
      </c>
      <c r="K22" s="32"/>
      <c r="L22" s="32">
        <v>2</v>
      </c>
      <c r="M22" s="32">
        <v>8</v>
      </c>
      <c r="N22" s="32">
        <v>2</v>
      </c>
      <c r="O22" s="32">
        <v>5</v>
      </c>
      <c r="P22" s="32">
        <f t="shared" si="5"/>
        <v>0</v>
      </c>
      <c r="Q22" s="32">
        <f t="shared" si="5"/>
        <v>-3</v>
      </c>
    </row>
    <row r="23" spans="1:17" s="34" customFormat="1" ht="26.25" customHeight="1">
      <c r="A23" s="8" t="s">
        <v>31</v>
      </c>
      <c r="B23" s="32">
        <v>36333.3</v>
      </c>
      <c r="C23" s="32">
        <v>8039.2</v>
      </c>
      <c r="D23" s="39">
        <v>24.4</v>
      </c>
      <c r="E23" s="32">
        <f t="shared" si="3"/>
        <v>8865.3252</v>
      </c>
      <c r="F23" s="32">
        <f t="shared" si="4"/>
        <v>1961.5647999999999</v>
      </c>
      <c r="G23" s="32">
        <v>11444.1</v>
      </c>
      <c r="H23" s="32">
        <v>3349</v>
      </c>
      <c r="I23" s="32">
        <f t="shared" si="2"/>
        <v>2578.774800000001</v>
      </c>
      <c r="J23" s="32">
        <f t="shared" si="2"/>
        <v>1387.4352000000001</v>
      </c>
      <c r="K23" s="32"/>
      <c r="L23" s="32">
        <v>2</v>
      </c>
      <c r="M23" s="32">
        <v>4</v>
      </c>
      <c r="N23" s="32">
        <v>2</v>
      </c>
      <c r="O23" s="32">
        <v>4</v>
      </c>
      <c r="P23" s="32">
        <f t="shared" si="5"/>
        <v>0</v>
      </c>
      <c r="Q23" s="32">
        <f t="shared" si="5"/>
        <v>0</v>
      </c>
    </row>
    <row r="24" spans="1:17" s="34" customFormat="1" ht="26.25" customHeight="1">
      <c r="A24" s="8" t="s">
        <v>32</v>
      </c>
      <c r="B24" s="32">
        <v>40659.5</v>
      </c>
      <c r="C24" s="32">
        <v>9472.2</v>
      </c>
      <c r="D24" s="39">
        <v>19.5</v>
      </c>
      <c r="E24" s="32">
        <f t="shared" si="3"/>
        <v>7928.6025</v>
      </c>
      <c r="F24" s="32">
        <f t="shared" si="4"/>
        <v>1847.0790000000002</v>
      </c>
      <c r="G24" s="32">
        <v>6432.2</v>
      </c>
      <c r="H24" s="32">
        <v>2210.7</v>
      </c>
      <c r="I24" s="32">
        <f t="shared" si="2"/>
        <v>-1496.4025000000001</v>
      </c>
      <c r="J24" s="32">
        <f t="shared" si="2"/>
        <v>363.62099999999964</v>
      </c>
      <c r="K24" s="32"/>
      <c r="L24" s="32">
        <v>1</v>
      </c>
      <c r="M24" s="32">
        <v>7</v>
      </c>
      <c r="N24" s="32">
        <v>1</v>
      </c>
      <c r="O24" s="32">
        <v>3</v>
      </c>
      <c r="P24" s="32">
        <f t="shared" si="5"/>
        <v>0</v>
      </c>
      <c r="Q24" s="32">
        <f t="shared" si="5"/>
        <v>-4</v>
      </c>
    </row>
    <row r="25" spans="1:17" s="34" customFormat="1" ht="26.25" customHeight="1">
      <c r="A25" s="8" t="s">
        <v>33</v>
      </c>
      <c r="B25" s="32">
        <v>28619.2</v>
      </c>
      <c r="C25" s="32">
        <v>6810.8</v>
      </c>
      <c r="D25" s="39">
        <v>18.1</v>
      </c>
      <c r="E25" s="32">
        <f t="shared" si="3"/>
        <v>5180.075200000001</v>
      </c>
      <c r="F25" s="32">
        <f t="shared" si="4"/>
        <v>1232.7548000000002</v>
      </c>
      <c r="G25" s="32">
        <v>5511.6</v>
      </c>
      <c r="H25" s="32">
        <v>2227.5</v>
      </c>
      <c r="I25" s="32">
        <f t="shared" si="2"/>
        <v>331.52479999999923</v>
      </c>
      <c r="J25" s="32">
        <f t="shared" si="2"/>
        <v>994.7451999999998</v>
      </c>
      <c r="K25" s="32"/>
      <c r="L25" s="32">
        <v>1</v>
      </c>
      <c r="M25" s="32">
        <v>2</v>
      </c>
      <c r="N25" s="32">
        <v>1</v>
      </c>
      <c r="O25" s="32">
        <v>2</v>
      </c>
      <c r="P25" s="32">
        <f>N25-L25</f>
        <v>0</v>
      </c>
      <c r="Q25" s="32">
        <f>O25-M25</f>
        <v>0</v>
      </c>
    </row>
    <row r="26" spans="1:17" s="34" customFormat="1" ht="26.25" customHeight="1">
      <c r="A26" s="8" t="s">
        <v>34</v>
      </c>
      <c r="B26" s="32">
        <v>33602.4</v>
      </c>
      <c r="C26" s="32">
        <v>5850.5</v>
      </c>
      <c r="D26" s="39">
        <v>26.1</v>
      </c>
      <c r="E26" s="32">
        <f t="shared" si="3"/>
        <v>8770.226400000001</v>
      </c>
      <c r="F26" s="32">
        <f t="shared" si="4"/>
        <v>1526.9805000000001</v>
      </c>
      <c r="G26" s="32">
        <v>2242.1</v>
      </c>
      <c r="H26" s="32">
        <v>2008.6</v>
      </c>
      <c r="I26" s="32">
        <f t="shared" si="2"/>
        <v>-6528.126400000001</v>
      </c>
      <c r="J26" s="32">
        <f t="shared" si="2"/>
        <v>481.6194999999998</v>
      </c>
      <c r="K26" s="32"/>
      <c r="L26" s="32">
        <v>1</v>
      </c>
      <c r="M26" s="32">
        <v>6</v>
      </c>
      <c r="N26" s="32">
        <v>1</v>
      </c>
      <c r="O26" s="32">
        <v>5</v>
      </c>
      <c r="P26" s="32">
        <f t="shared" si="5"/>
        <v>0</v>
      </c>
      <c r="Q26" s="32">
        <f t="shared" si="5"/>
        <v>-1</v>
      </c>
    </row>
    <row r="27" spans="1:17" s="34" customFormat="1" ht="26.25" customHeight="1">
      <c r="A27" s="8" t="s">
        <v>35</v>
      </c>
      <c r="B27" s="32">
        <v>19633.7</v>
      </c>
      <c r="C27" s="32">
        <v>4436</v>
      </c>
      <c r="D27" s="39">
        <v>27.3</v>
      </c>
      <c r="E27" s="32">
        <f t="shared" si="3"/>
        <v>5360.0001</v>
      </c>
      <c r="F27" s="32">
        <f t="shared" si="4"/>
        <v>1211.028</v>
      </c>
      <c r="G27" s="32">
        <v>7068.6</v>
      </c>
      <c r="H27" s="32">
        <v>1086.8</v>
      </c>
      <c r="I27" s="32">
        <f t="shared" si="2"/>
        <v>1708.5999000000002</v>
      </c>
      <c r="J27" s="32">
        <f t="shared" si="2"/>
        <v>-124.22800000000007</v>
      </c>
      <c r="K27" s="32"/>
      <c r="L27" s="32">
        <v>1</v>
      </c>
      <c r="M27" s="32">
        <v>5</v>
      </c>
      <c r="N27" s="32">
        <v>1</v>
      </c>
      <c r="O27" s="32">
        <v>5</v>
      </c>
      <c r="P27" s="32">
        <f t="shared" si="5"/>
        <v>0</v>
      </c>
      <c r="Q27" s="32">
        <f t="shared" si="5"/>
        <v>0</v>
      </c>
    </row>
    <row r="28" spans="1:17" s="34" customFormat="1" ht="26.25" customHeight="1">
      <c r="A28" s="8" t="s">
        <v>36</v>
      </c>
      <c r="B28" s="32">
        <v>25716.2</v>
      </c>
      <c r="C28" s="32">
        <v>6925.3</v>
      </c>
      <c r="D28" s="39">
        <v>30.9</v>
      </c>
      <c r="E28" s="32">
        <f t="shared" si="3"/>
        <v>7946.305799999999</v>
      </c>
      <c r="F28" s="32">
        <f t="shared" si="4"/>
        <v>2139.9177</v>
      </c>
      <c r="G28" s="32">
        <v>6518.1</v>
      </c>
      <c r="H28" s="32">
        <v>1232.5</v>
      </c>
      <c r="I28" s="32">
        <f t="shared" si="2"/>
        <v>-1428.2057999999988</v>
      </c>
      <c r="J28" s="32">
        <f t="shared" si="2"/>
        <v>-907.4177</v>
      </c>
      <c r="K28" s="32"/>
      <c r="L28" s="32">
        <v>1</v>
      </c>
      <c r="M28" s="32">
        <v>6</v>
      </c>
      <c r="N28" s="32">
        <v>1</v>
      </c>
      <c r="O28" s="32">
        <v>6</v>
      </c>
      <c r="P28" s="32">
        <f t="shared" si="5"/>
        <v>0</v>
      </c>
      <c r="Q28" s="32">
        <f t="shared" si="5"/>
        <v>0</v>
      </c>
    </row>
    <row r="29" spans="1:17" s="34" customFormat="1" ht="26.25" customHeight="1">
      <c r="A29" s="8" t="s">
        <v>37</v>
      </c>
      <c r="B29" s="32">
        <v>19260.6</v>
      </c>
      <c r="C29" s="32">
        <v>3887.3</v>
      </c>
      <c r="D29" s="39">
        <v>30</v>
      </c>
      <c r="E29" s="32">
        <f t="shared" si="3"/>
        <v>5778.18</v>
      </c>
      <c r="F29" s="32">
        <f t="shared" si="4"/>
        <v>1166.19</v>
      </c>
      <c r="G29" s="32">
        <v>5439</v>
      </c>
      <c r="H29" s="32">
        <v>1253.3</v>
      </c>
      <c r="I29" s="32">
        <f t="shared" si="2"/>
        <v>-339.1800000000003</v>
      </c>
      <c r="J29" s="32">
        <f t="shared" si="2"/>
        <v>87.1099999999999</v>
      </c>
      <c r="K29" s="32"/>
      <c r="L29" s="32">
        <v>1</v>
      </c>
      <c r="M29" s="32">
        <v>5</v>
      </c>
      <c r="N29" s="32">
        <v>1</v>
      </c>
      <c r="O29" s="32">
        <v>3</v>
      </c>
      <c r="P29" s="32">
        <f t="shared" si="5"/>
        <v>0</v>
      </c>
      <c r="Q29" s="32">
        <f t="shared" si="5"/>
        <v>-2</v>
      </c>
    </row>
    <row r="30" spans="1:17" s="34" customFormat="1" ht="26.25" customHeight="1">
      <c r="A30" s="8" t="s">
        <v>38</v>
      </c>
      <c r="B30" s="32">
        <v>22963.2</v>
      </c>
      <c r="C30" s="32">
        <v>4721.5</v>
      </c>
      <c r="D30" s="39">
        <v>27.8</v>
      </c>
      <c r="E30" s="32">
        <f t="shared" si="3"/>
        <v>6383.7696000000005</v>
      </c>
      <c r="F30" s="32">
        <f t="shared" si="4"/>
        <v>1312.5770000000002</v>
      </c>
      <c r="G30" s="32">
        <v>6352.9</v>
      </c>
      <c r="H30" s="32">
        <v>1671.7</v>
      </c>
      <c r="I30" s="32">
        <f t="shared" si="2"/>
        <v>-30.8696000000009</v>
      </c>
      <c r="J30" s="32">
        <f t="shared" si="2"/>
        <v>359.1229999999998</v>
      </c>
      <c r="K30" s="32"/>
      <c r="L30" s="32">
        <v>1</v>
      </c>
      <c r="M30" s="32">
        <v>4</v>
      </c>
      <c r="N30" s="32">
        <v>1</v>
      </c>
      <c r="O30" s="32">
        <v>4</v>
      </c>
      <c r="P30" s="32">
        <f t="shared" si="5"/>
        <v>0</v>
      </c>
      <c r="Q30" s="32">
        <f t="shared" si="5"/>
        <v>0</v>
      </c>
    </row>
    <row r="31" spans="1:17" ht="12.75">
      <c r="A31" s="22" t="s">
        <v>39</v>
      </c>
      <c r="B31" s="39">
        <f>SUM(B12:B30)</f>
        <v>737291.0999999997</v>
      </c>
      <c r="C31" s="39">
        <f>SUM(C12:C30)</f>
        <v>144887.72999999998</v>
      </c>
      <c r="D31" s="32"/>
      <c r="E31" s="32">
        <f aca="true" t="shared" si="6" ref="E31:J31">SUM(E12:E30)</f>
        <v>154974.4306</v>
      </c>
      <c r="F31" s="32">
        <f t="shared" si="6"/>
        <v>31507.03097</v>
      </c>
      <c r="G31" s="39"/>
      <c r="H31" s="39">
        <f>SUM(H12:H30)</f>
        <v>39688.3</v>
      </c>
      <c r="I31" s="32">
        <f t="shared" si="6"/>
        <v>-18814.130599999997</v>
      </c>
      <c r="J31" s="32">
        <f t="shared" si="6"/>
        <v>8181.26903</v>
      </c>
      <c r="K31" s="32"/>
      <c r="L31" s="39">
        <f aca="true" t="shared" si="7" ref="L31:Q31">SUM(L12:L30)</f>
        <v>24</v>
      </c>
      <c r="M31" s="39">
        <f t="shared" si="7"/>
        <v>103.5</v>
      </c>
      <c r="N31" s="39">
        <f t="shared" si="7"/>
        <v>23</v>
      </c>
      <c r="O31" s="39">
        <f t="shared" si="7"/>
        <v>87.5</v>
      </c>
      <c r="P31" s="39">
        <f t="shared" si="7"/>
        <v>-1</v>
      </c>
      <c r="Q31" s="39">
        <f t="shared" si="7"/>
        <v>-16</v>
      </c>
    </row>
    <row r="32" spans="1:17" ht="16.5">
      <c r="A32" s="44" t="s">
        <v>53</v>
      </c>
      <c r="B32" s="45">
        <f>B11+B31</f>
        <v>3440807.5999999996</v>
      </c>
      <c r="C32" s="45">
        <f>C11+C31</f>
        <v>773591.33</v>
      </c>
      <c r="D32" s="45"/>
      <c r="E32" s="45">
        <f aca="true" t="shared" si="8" ref="E32:J32">E11+E31</f>
        <v>364829.48835</v>
      </c>
      <c r="F32" s="45">
        <f t="shared" si="8"/>
        <v>78909.59257000001</v>
      </c>
      <c r="G32" s="45">
        <f t="shared" si="8"/>
        <v>326176.3</v>
      </c>
      <c r="H32" s="45">
        <f t="shared" si="8"/>
        <v>140289.8</v>
      </c>
      <c r="I32" s="45">
        <f t="shared" si="8"/>
        <v>97507.11165</v>
      </c>
      <c r="J32" s="45">
        <f t="shared" si="8"/>
        <v>61380.20743</v>
      </c>
      <c r="K32" s="45"/>
      <c r="L32" s="45">
        <f aca="true" t="shared" si="9" ref="L32:Q32">L11+L31</f>
        <v>28</v>
      </c>
      <c r="M32" s="45">
        <f t="shared" si="9"/>
        <v>372.5</v>
      </c>
      <c r="N32" s="45">
        <f t="shared" si="9"/>
        <v>26</v>
      </c>
      <c r="O32" s="45">
        <f t="shared" si="9"/>
        <v>281.5</v>
      </c>
      <c r="P32" s="45">
        <f t="shared" si="9"/>
        <v>-2</v>
      </c>
      <c r="Q32" s="45">
        <f t="shared" si="9"/>
        <v>-91</v>
      </c>
    </row>
    <row r="33" spans="8:15" ht="12.75">
      <c r="H33" s="38"/>
      <c r="N33" s="38"/>
      <c r="O33" s="38"/>
    </row>
    <row r="34" spans="1:15" ht="12.75">
      <c r="A34" s="93"/>
      <c r="B34" s="94"/>
      <c r="N34" s="38"/>
      <c r="O34" s="38"/>
    </row>
    <row r="35" ht="12.75">
      <c r="A35" s="34"/>
    </row>
    <row r="36" ht="12.75">
      <c r="A36" s="34"/>
    </row>
    <row r="37" ht="12.75">
      <c r="A37" s="34"/>
    </row>
    <row r="38" ht="12.75">
      <c r="A38" s="34"/>
    </row>
  </sheetData>
  <sheetProtection/>
  <mergeCells count="20">
    <mergeCell ref="A34:B34"/>
    <mergeCell ref="P5:Q6"/>
    <mergeCell ref="B6:B7"/>
    <mergeCell ref="C6:C7"/>
    <mergeCell ref="D6:D7"/>
    <mergeCell ref="E6:E7"/>
    <mergeCell ref="F6:F7"/>
    <mergeCell ref="G6:G7"/>
    <mergeCell ref="H6:H7"/>
    <mergeCell ref="I6:J6"/>
    <mergeCell ref="L6:M6"/>
    <mergeCell ref="B1:O1"/>
    <mergeCell ref="B2:O2"/>
    <mergeCell ref="B3:O3"/>
    <mergeCell ref="A5:A7"/>
    <mergeCell ref="B5:C5"/>
    <mergeCell ref="D5:J5"/>
    <mergeCell ref="K5:K7"/>
    <mergeCell ref="L5:O5"/>
    <mergeCell ref="N6:O6"/>
  </mergeCells>
  <printOptions/>
  <pageMargins left="0" right="0" top="0.1968503937007874" bottom="0.1968503937007874" header="0.31496062992125984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Пецентий Екатерина Викторовна</cp:lastModifiedBy>
  <cp:lastPrinted>2015-07-20T11:19:16Z</cp:lastPrinted>
  <dcterms:created xsi:type="dcterms:W3CDTF">1996-10-08T23:32:33Z</dcterms:created>
  <dcterms:modified xsi:type="dcterms:W3CDTF">2015-07-20T12:45:18Z</dcterms:modified>
  <cp:category/>
  <cp:version/>
  <cp:contentType/>
  <cp:contentStatus/>
</cp:coreProperties>
</file>